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5"/>
  </bookViews>
  <sheets>
    <sheet name="KT2" sheetId="1" r:id="rId1"/>
    <sheet name="KK2" sheetId="2" r:id="rId2"/>
    <sheet name="NH2" sheetId="3" r:id="rId3"/>
    <sheet name="MR2" sheetId="4" r:id="rId4"/>
    <sheet name="DC2" sheetId="5" r:id="rId5"/>
    <sheet name="XD2" sheetId="6" r:id="rId6"/>
  </sheets>
  <definedNames/>
  <calcPr fullCalcOnLoad="1"/>
</workbook>
</file>

<file path=xl/comments5.xml><?xml version="1.0" encoding="utf-8"?>
<comments xmlns="http://schemas.openxmlformats.org/spreadsheetml/2006/main">
  <authors>
    <author>van hong</author>
  </authors>
  <commentList>
    <comment ref="FY13" authorId="0">
      <text>
        <r>
          <rPr>
            <b/>
            <sz val="9"/>
            <rFont val="Tahoma"/>
            <family val="2"/>
          </rPr>
          <t>van hong:</t>
        </r>
        <r>
          <rPr>
            <sz val="9"/>
            <rFont val="Tahoma"/>
            <family val="2"/>
          </rPr>
          <t xml:space="preserve">
có CC GDQP
</t>
        </r>
      </text>
    </comment>
  </commentList>
</comments>
</file>

<file path=xl/comments6.xml><?xml version="1.0" encoding="utf-8"?>
<comments xmlns="http://schemas.openxmlformats.org/spreadsheetml/2006/main">
  <authors>
    <author>van hong</author>
  </authors>
  <commentList>
    <comment ref="EL15" authorId="0">
      <text>
        <r>
          <rPr>
            <b/>
            <sz val="9"/>
            <rFont val="Tahoma"/>
            <family val="2"/>
          </rPr>
          <t>van hong:</t>
        </r>
        <r>
          <rPr>
            <sz val="9"/>
            <rFont val="Tahoma"/>
            <family val="2"/>
          </rPr>
          <t xml:space="preserve">
Bộ Đội XN
</t>
        </r>
      </text>
    </comment>
  </commentList>
</comments>
</file>

<file path=xl/sharedStrings.xml><?xml version="1.0" encoding="utf-8"?>
<sst xmlns="http://schemas.openxmlformats.org/spreadsheetml/2006/main" count="2418" uniqueCount="452">
  <si>
    <t>STT</t>
  </si>
  <si>
    <t>HỆ</t>
  </si>
  <si>
    <t>HỌ và TÊN</t>
  </si>
  <si>
    <t>TRƯỜNG TRUNG CẤP KINH TẾ KỸ THUẬT SÀI GÒN</t>
  </si>
  <si>
    <t xml:space="preserve">     SỞ GIÁO DỤC &amp; ĐÀO TẠO TP.HỒ CHÍ MINH</t>
  </si>
  <si>
    <t>CHÍNH TRỊ</t>
  </si>
  <si>
    <t>PHÁP LUẬT</t>
  </si>
  <si>
    <t>TIN HỌC CĂN BẢN</t>
  </si>
  <si>
    <t>ANH VĂN CĂN BẢN</t>
  </si>
  <si>
    <t>KỸ NĂNG GIAO TIẾP</t>
  </si>
  <si>
    <t>NGUYÊN LÝ THỐNG KÊ</t>
  </si>
  <si>
    <t>NGUYÊN LÝ KẾ TOÁN</t>
  </si>
  <si>
    <t>GIÁO DỤC THỂ CHẤT</t>
  </si>
  <si>
    <t>KINH TẾ CHÍNH TRỊ</t>
  </si>
  <si>
    <t>KINH TẾ VI MÔ</t>
  </si>
  <si>
    <t>LÝ THUYẾT TÀI CHÍNH</t>
  </si>
  <si>
    <t>LUẬT KINH TẾ</t>
  </si>
  <si>
    <t>ĐIỂM CHÍNH THỨC</t>
  </si>
  <si>
    <t>ĐIỂM HỌC LẠI</t>
  </si>
  <si>
    <t>HS1</t>
  </si>
  <si>
    <t>HS2</t>
  </si>
  <si>
    <t>TB
KT</t>
  </si>
  <si>
    <t>THI
L1</t>
  </si>
  <si>
    <t>THI
L2</t>
  </si>
  <si>
    <t xml:space="preserve">TK
MH
</t>
  </si>
  <si>
    <t>NGÀY 
NHẬP HỌC</t>
  </si>
  <si>
    <t>NƠI 
SINH</t>
  </si>
  <si>
    <t>TK
MH</t>
  </si>
  <si>
    <t>T
K
C</t>
  </si>
  <si>
    <t>NĂM 
SINH</t>
  </si>
  <si>
    <t>CƠ HỌC LÝ THUYẾT</t>
  </si>
  <si>
    <t>VẼ KỸ THUẬT XÂY DỰNG</t>
  </si>
  <si>
    <t>ĐIỆN KỸ THUẬT</t>
  </si>
  <si>
    <t>LÝ THUYẾT MẠCH ĐIỆN</t>
  </si>
  <si>
    <t>VẼ KỸ THUẬT ĐIỆN</t>
  </si>
  <si>
    <t>AN TOÀN ĐIỆN</t>
  </si>
  <si>
    <t>VẬT LIỆU ĐIỆN</t>
  </si>
  <si>
    <t>CƠ KỸ THUẬT</t>
  </si>
  <si>
    <t>MARKETING CĂN BẢN</t>
  </si>
  <si>
    <t>TÂM LÝ ĐẠI CƯƠNG</t>
  </si>
  <si>
    <t>PT</t>
  </si>
  <si>
    <t>PC</t>
  </si>
  <si>
    <t>Hà</t>
  </si>
  <si>
    <t>Tp.HCM</t>
  </si>
  <si>
    <t>07</t>
  </si>
  <si>
    <t>Trà Vinh</t>
  </si>
  <si>
    <t>16</t>
  </si>
  <si>
    <t>08</t>
  </si>
  <si>
    <t>93</t>
  </si>
  <si>
    <t>Thanh Hóa</t>
  </si>
  <si>
    <t>10</t>
  </si>
  <si>
    <t>91</t>
  </si>
  <si>
    <t>19/03/2013</t>
  </si>
  <si>
    <t>Tân</t>
  </si>
  <si>
    <t>92</t>
  </si>
  <si>
    <t>Long An</t>
  </si>
  <si>
    <t>04</t>
  </si>
  <si>
    <t>05</t>
  </si>
  <si>
    <t>03/05/2013</t>
  </si>
  <si>
    <t>Phụng</t>
  </si>
  <si>
    <t>20</t>
  </si>
  <si>
    <t>06</t>
  </si>
  <si>
    <t>86</t>
  </si>
  <si>
    <t>17</t>
  </si>
  <si>
    <t>Khánh Hòa</t>
  </si>
  <si>
    <t>Trần Văn</t>
  </si>
  <si>
    <t>09</t>
  </si>
  <si>
    <t>94</t>
  </si>
  <si>
    <t>29/07/2013</t>
  </si>
  <si>
    <t>13</t>
  </si>
  <si>
    <t>Lâm Đồng</t>
  </si>
  <si>
    <t>29</t>
  </si>
  <si>
    <t>95</t>
  </si>
  <si>
    <t>Tây Ninh</t>
  </si>
  <si>
    <t>Lợi</t>
  </si>
  <si>
    <t>23</t>
  </si>
  <si>
    <t>03</t>
  </si>
  <si>
    <t>90</t>
  </si>
  <si>
    <t>05/09/2013</t>
  </si>
  <si>
    <t>21</t>
  </si>
  <si>
    <t>An Giang</t>
  </si>
  <si>
    <t>Ngân</t>
  </si>
  <si>
    <t>15</t>
  </si>
  <si>
    <t>01</t>
  </si>
  <si>
    <t>89</t>
  </si>
  <si>
    <t>Linh</t>
  </si>
  <si>
    <t>14</t>
  </si>
  <si>
    <t>Quảng Nam</t>
  </si>
  <si>
    <t>Bến Tre</t>
  </si>
  <si>
    <t>02</t>
  </si>
  <si>
    <t>Bình Thuận</t>
  </si>
  <si>
    <t>Minh</t>
  </si>
  <si>
    <t>Duy</t>
  </si>
  <si>
    <t>27</t>
  </si>
  <si>
    <t>Bình Phước</t>
  </si>
  <si>
    <t>Long</t>
  </si>
  <si>
    <t>24</t>
  </si>
  <si>
    <t>12</t>
  </si>
  <si>
    <t>21/08/2013</t>
  </si>
  <si>
    <t>11</t>
  </si>
  <si>
    <t>30/08/2013</t>
  </si>
  <si>
    <t>Nguyễn Văn</t>
  </si>
  <si>
    <t>Thắng</t>
  </si>
  <si>
    <t>Tiến</t>
  </si>
  <si>
    <t>22</t>
  </si>
  <si>
    <t>22/09/2013</t>
  </si>
  <si>
    <t>Quảng Ngãi</t>
  </si>
  <si>
    <t>Ý</t>
  </si>
  <si>
    <t>18/09/2013</t>
  </si>
  <si>
    <t>Tùng</t>
  </si>
  <si>
    <t>19</t>
  </si>
  <si>
    <t>Tiền Giang</t>
  </si>
  <si>
    <t>Phương</t>
  </si>
  <si>
    <t>Tuấn</t>
  </si>
  <si>
    <t>05/10/2013</t>
  </si>
  <si>
    <t>Nam Định</t>
  </si>
  <si>
    <t>ĐăkLăk</t>
  </si>
  <si>
    <t>28/11/2013</t>
  </si>
  <si>
    <t>Thành</t>
  </si>
  <si>
    <t>22/04/2013</t>
  </si>
  <si>
    <t>31</t>
  </si>
  <si>
    <t>Đồng Nai</t>
  </si>
  <si>
    <t>Nguyễn Thanh</t>
  </si>
  <si>
    <t>85</t>
  </si>
  <si>
    <t>26</t>
  </si>
  <si>
    <t>Bình Định</t>
  </si>
  <si>
    <t>88</t>
  </si>
  <si>
    <t>17/08/2013</t>
  </si>
  <si>
    <t>Chiến</t>
  </si>
  <si>
    <t>05/08/2013</t>
  </si>
  <si>
    <t>Nguyễn Thành</t>
  </si>
  <si>
    <t>25</t>
  </si>
  <si>
    <t>Ninh Bình</t>
  </si>
  <si>
    <t>Bình</t>
  </si>
  <si>
    <t>Lộc</t>
  </si>
  <si>
    <t>Quảng Trị</t>
  </si>
  <si>
    <t>Phong</t>
  </si>
  <si>
    <t>Nguyễn Minh</t>
  </si>
  <si>
    <t>16/09/2013</t>
  </si>
  <si>
    <t>20/09/2013</t>
  </si>
  <si>
    <t>87</t>
  </si>
  <si>
    <t>Phú Yên</t>
  </si>
  <si>
    <t>Hiếu</t>
  </si>
  <si>
    <t>28</t>
  </si>
  <si>
    <t>29/10/2013</t>
  </si>
  <si>
    <t>Hòa</t>
  </si>
  <si>
    <t>84</t>
  </si>
  <si>
    <t>01/10/2013</t>
  </si>
  <si>
    <t>12/08/2013</t>
  </si>
  <si>
    <t>Nguyễn Thị Kim</t>
  </si>
  <si>
    <t>Hằng</t>
  </si>
  <si>
    <t>Thanh</t>
  </si>
  <si>
    <t>18</t>
  </si>
  <si>
    <t>26/09/2013</t>
  </si>
  <si>
    <t>Nguyễn Anh</t>
  </si>
  <si>
    <t>Yến</t>
  </si>
  <si>
    <t>Như</t>
  </si>
  <si>
    <t>Xuân</t>
  </si>
  <si>
    <t>Vân</t>
  </si>
  <si>
    <t>Nga</t>
  </si>
  <si>
    <t>Nguyễn Thị Phượng</t>
  </si>
  <si>
    <t>Quảng Bình</t>
  </si>
  <si>
    <t>Tài</t>
  </si>
  <si>
    <t>Nguyễn Thị Thanh</t>
  </si>
  <si>
    <t xml:space="preserve">   BẢNG ĐiỂM TỔNG KẾT - KHÓA HỌC: 2013-2015</t>
  </si>
  <si>
    <t>Trần Ngọc</t>
  </si>
  <si>
    <t>Lâm Thanh</t>
  </si>
  <si>
    <t xml:space="preserve"> LỚP: 131KT2 _ KHÓA 9 _ NGÀNH: KẾ TOÁN DN</t>
  </si>
  <si>
    <t>25/06/2013</t>
  </si>
  <si>
    <t>Nguyễn Hoàng</t>
  </si>
  <si>
    <t>Vĩnh Long</t>
  </si>
  <si>
    <t>Nguyễn Tuấn</t>
  </si>
  <si>
    <t>Vũ</t>
  </si>
  <si>
    <t>Quyết</t>
  </si>
  <si>
    <t>Nghĩa</t>
  </si>
  <si>
    <t>131NH2</t>
  </si>
  <si>
    <t>011</t>
  </si>
  <si>
    <t>Đinh Thị Diễm</t>
  </si>
  <si>
    <t>Phúc</t>
  </si>
  <si>
    <t>18/03/2013</t>
  </si>
  <si>
    <t>042</t>
  </si>
  <si>
    <t>Dũng</t>
  </si>
  <si>
    <t>24/04/2013</t>
  </si>
  <si>
    <t xml:space="preserve">        BẢNG ĐIỂM TỔNG KẾT - KHÓA HỌC: 2013-2015</t>
  </si>
  <si>
    <t>Hào</t>
  </si>
  <si>
    <t>Khoa</t>
  </si>
  <si>
    <t>Nguyễn Ngọc</t>
  </si>
  <si>
    <t>Phan Thanh</t>
  </si>
  <si>
    <t>Oanh</t>
  </si>
  <si>
    <t>BẢNG ĐIỂM TỔNG KẾT - KHÓA HỌC: 2013-2015</t>
  </si>
  <si>
    <t xml:space="preserve"> LỚP: 131MR2 _ KHÓA 9 _ NGHÀNH: MARKETING</t>
  </si>
  <si>
    <t>An</t>
  </si>
  <si>
    <t>00</t>
  </si>
  <si>
    <t>04/12/2013</t>
  </si>
  <si>
    <t>16/12/2013</t>
  </si>
  <si>
    <t>LỚP: 131KK2_ KHÓA 9 _ NGÀNH: KẾ TOÁN KIỂM TOÁN</t>
  </si>
  <si>
    <t xml:space="preserve">      BẢNG ĐIỂM TỔNG KẾT - KHÓA HỌC: 2013-2015</t>
  </si>
  <si>
    <t>LỚP: 131NH2 _ KHÓA 9 _ NGHÀNH: TÀI CHÍNH NHÂN HÀNG</t>
  </si>
  <si>
    <t xml:space="preserve">Trần Hoàng </t>
  </si>
  <si>
    <t>25/04/2013</t>
  </si>
  <si>
    <t>Trinh</t>
  </si>
  <si>
    <t>23/06/2013</t>
  </si>
  <si>
    <t>Hải</t>
  </si>
  <si>
    <t>Em</t>
  </si>
  <si>
    <t>Trí</t>
  </si>
  <si>
    <t xml:space="preserve">       BẢNG ĐIỂM TỔNG KẾT - KHÓA HỌC: 2013-2015</t>
  </si>
  <si>
    <t xml:space="preserve"> LỚP: 131DC2 _ KHÓA 9 _ NGHÀNH: ĐIỆN CN&amp;DD</t>
  </si>
  <si>
    <t>Nguyễn Thị Quỳnh</t>
  </si>
  <si>
    <t>Lê Thị Thanh</t>
  </si>
  <si>
    <t>Trần Đăng</t>
  </si>
  <si>
    <t>04/09/2013</t>
  </si>
  <si>
    <t>Nguyễn Đức</t>
  </si>
  <si>
    <t>23/05/2013</t>
  </si>
  <si>
    <t>Nguyễn Hồng</t>
  </si>
  <si>
    <t>Thuận</t>
  </si>
  <si>
    <t>LỚP: 131XD2 _ KHÓA 9 _ NGHÀNH: XÂY DỰNG CN&amp;DD</t>
  </si>
  <si>
    <t xml:space="preserve">         BẢNG ĐIỂM TỔNG KẾT - KHÓA HỌC: 2013-2015</t>
  </si>
  <si>
    <t>82</t>
  </si>
  <si>
    <t>79</t>
  </si>
  <si>
    <t>Nguyễn Thái</t>
  </si>
  <si>
    <t>133KT2</t>
  </si>
  <si>
    <t>628</t>
  </si>
  <si>
    <t>30/11/2013</t>
  </si>
  <si>
    <t>553</t>
  </si>
  <si>
    <t>Dương Thị</t>
  </si>
  <si>
    <t>Hiền</t>
  </si>
  <si>
    <t>554</t>
  </si>
  <si>
    <t>555</t>
  </si>
  <si>
    <t>11/06/2013</t>
  </si>
  <si>
    <t>557</t>
  </si>
  <si>
    <t>561</t>
  </si>
  <si>
    <t>Nguyễn Thị Lan</t>
  </si>
  <si>
    <t>Chi</t>
  </si>
  <si>
    <t>573</t>
  </si>
  <si>
    <t>Lý Đài</t>
  </si>
  <si>
    <t>Trang</t>
  </si>
  <si>
    <t>10/08/2013</t>
  </si>
  <si>
    <t>579</t>
  </si>
  <si>
    <t>96</t>
  </si>
  <si>
    <t>23/08/2013</t>
  </si>
  <si>
    <t>580</t>
  </si>
  <si>
    <t>Trúc</t>
  </si>
  <si>
    <t>588</t>
  </si>
  <si>
    <t>Nguyễn Tố</t>
  </si>
  <si>
    <t>Quyên</t>
  </si>
  <si>
    <t>590</t>
  </si>
  <si>
    <t>592</t>
  </si>
  <si>
    <t>Hồ Duy</t>
  </si>
  <si>
    <t>TT.Huế</t>
  </si>
  <si>
    <t>597</t>
  </si>
  <si>
    <t>Ngô Thị Mỹ</t>
  </si>
  <si>
    <t>Lệ</t>
  </si>
  <si>
    <t>598</t>
  </si>
  <si>
    <t>Dương Thị Lệ</t>
  </si>
  <si>
    <t>615</t>
  </si>
  <si>
    <t>Huỳnh Nguyễn Hoài</t>
  </si>
  <si>
    <t>22/07/2013</t>
  </si>
  <si>
    <t>620</t>
  </si>
  <si>
    <t>Tuyền</t>
  </si>
  <si>
    <t>07/11/2013</t>
  </si>
  <si>
    <t>624</t>
  </si>
  <si>
    <t>Q6</t>
  </si>
  <si>
    <t>625</t>
  </si>
  <si>
    <t>Lương Văn</t>
  </si>
  <si>
    <t>626</t>
  </si>
  <si>
    <t>08/10/2013</t>
  </si>
  <si>
    <t>627</t>
  </si>
  <si>
    <t>133KK2</t>
  </si>
  <si>
    <t>Phùng Chí</t>
  </si>
  <si>
    <t>133MR2</t>
  </si>
  <si>
    <t>551</t>
  </si>
  <si>
    <t>Trần Nhân</t>
  </si>
  <si>
    <t>23/02/2013</t>
  </si>
  <si>
    <t>574</t>
  </si>
  <si>
    <t>Lại Minh</t>
  </si>
  <si>
    <t>577</t>
  </si>
  <si>
    <t>Nguyễn Vi</t>
  </si>
  <si>
    <t>Quan</t>
  </si>
  <si>
    <t>97</t>
  </si>
  <si>
    <t>578</t>
  </si>
  <si>
    <t>Ngô Ngọc</t>
  </si>
  <si>
    <t>11/08/2013</t>
  </si>
  <si>
    <t>584</t>
  </si>
  <si>
    <t xml:space="preserve">Lữ Thị </t>
  </si>
  <si>
    <t>Tuyết</t>
  </si>
  <si>
    <t>595</t>
  </si>
  <si>
    <t>Trần Thị Kim</t>
  </si>
  <si>
    <t>01/09/2013</t>
  </si>
  <si>
    <t>Đắk Lắk</t>
  </si>
  <si>
    <t>607</t>
  </si>
  <si>
    <t>617</t>
  </si>
  <si>
    <t>619</t>
  </si>
  <si>
    <t>603</t>
  </si>
  <si>
    <t>586</t>
  </si>
  <si>
    <t>133DC2</t>
  </si>
  <si>
    <t>558</t>
  </si>
  <si>
    <t>Lê Anh</t>
  </si>
  <si>
    <t>23/04/2013</t>
  </si>
  <si>
    <t>560</t>
  </si>
  <si>
    <t xml:space="preserve">Nguyễn Tuấn </t>
  </si>
  <si>
    <t>562</t>
  </si>
  <si>
    <t xml:space="preserve">Lê Nguyễn Ngọc </t>
  </si>
  <si>
    <t>563</t>
  </si>
  <si>
    <t>Trương Quang</t>
  </si>
  <si>
    <t>16/03/2013</t>
  </si>
  <si>
    <t>564</t>
  </si>
  <si>
    <t>Nguyễn Giang</t>
  </si>
  <si>
    <t>05/07/2013</t>
  </si>
  <si>
    <t>568</t>
  </si>
  <si>
    <t>Trương Công</t>
  </si>
  <si>
    <t>569</t>
  </si>
  <si>
    <t xml:space="preserve">Phan Thị Hồng </t>
  </si>
  <si>
    <t>18/07/2013</t>
  </si>
  <si>
    <t>571</t>
  </si>
  <si>
    <t>Lương Trí</t>
  </si>
  <si>
    <t>576</t>
  </si>
  <si>
    <t>Đỗ Bá</t>
  </si>
  <si>
    <t>07/08/2013</t>
  </si>
  <si>
    <t>582</t>
  </si>
  <si>
    <t>08/09/2013</t>
  </si>
  <si>
    <t>583</t>
  </si>
  <si>
    <t>07/09/2013</t>
  </si>
  <si>
    <t>591</t>
  </si>
  <si>
    <t>594</t>
  </si>
  <si>
    <t>596</t>
  </si>
  <si>
    <t>601</t>
  </si>
  <si>
    <t>Đình</t>
  </si>
  <si>
    <t>606</t>
  </si>
  <si>
    <t>Đinh Duy</t>
  </si>
  <si>
    <t>608</t>
  </si>
  <si>
    <t>09/10/2013</t>
  </si>
  <si>
    <t>613</t>
  </si>
  <si>
    <t>616</t>
  </si>
  <si>
    <t>Trần Huỳnh</t>
  </si>
  <si>
    <t>623</t>
  </si>
  <si>
    <t>13/11/2013</t>
  </si>
  <si>
    <t>133XD2</t>
  </si>
  <si>
    <t>565</t>
  </si>
  <si>
    <t xml:space="preserve">Đỗ Văn </t>
  </si>
  <si>
    <t>Anh</t>
  </si>
  <si>
    <t>21/06/2013</t>
  </si>
  <si>
    <t>566</t>
  </si>
  <si>
    <t>Phạm Văn</t>
  </si>
  <si>
    <t>Toàn</t>
  </si>
  <si>
    <t>19/06/2013</t>
  </si>
  <si>
    <t>581</t>
  </si>
  <si>
    <t>Phước</t>
  </si>
  <si>
    <t>585</t>
  </si>
  <si>
    <t>Đỗ Ninh</t>
  </si>
  <si>
    <t>81</t>
  </si>
  <si>
    <t>589</t>
  </si>
  <si>
    <t>Phan Công</t>
  </si>
  <si>
    <t>602</t>
  </si>
  <si>
    <t>Hồ Văn</t>
  </si>
  <si>
    <t>604</t>
  </si>
  <si>
    <t>Hứa Nghiệp</t>
  </si>
  <si>
    <t>614</t>
  </si>
  <si>
    <t>Huỳnh Lâm</t>
  </si>
  <si>
    <t>Giang</t>
  </si>
  <si>
    <t>76</t>
  </si>
  <si>
    <t>22/05/2013</t>
  </si>
  <si>
    <t>618</t>
  </si>
  <si>
    <t>31/10/2013</t>
  </si>
  <si>
    <t>13/02/2014</t>
  </si>
  <si>
    <t>Lê Trung</t>
  </si>
  <si>
    <t>133NH2</t>
  </si>
  <si>
    <t>556</t>
  </si>
  <si>
    <t xml:space="preserve">Nguyễn Trần </t>
  </si>
  <si>
    <t>Đặng Thị</t>
  </si>
  <si>
    <t>Hồ Trung</t>
  </si>
  <si>
    <t>Tín</t>
  </si>
  <si>
    <t>11/02/2014</t>
  </si>
  <si>
    <t>MÃ SV</t>
  </si>
  <si>
    <t>Đặng Võ Toàn</t>
  </si>
  <si>
    <t>04/03/2014</t>
  </si>
  <si>
    <t>6</t>
  </si>
  <si>
    <t>7</t>
  </si>
  <si>
    <t>8</t>
  </si>
  <si>
    <t>9</t>
  </si>
  <si>
    <t>5</t>
  </si>
  <si>
    <t>LÝ THUYẾT TT TÍN DỤNG</t>
  </si>
  <si>
    <t>605</t>
  </si>
  <si>
    <t xml:space="preserve">Nguyễn Xuân </t>
  </si>
  <si>
    <t>00/00/2013</t>
  </si>
  <si>
    <t>612</t>
  </si>
  <si>
    <t>Hoàng Hữu</t>
  </si>
  <si>
    <t>Huyến</t>
  </si>
  <si>
    <t>22/02/2014</t>
  </si>
  <si>
    <t>634</t>
  </si>
  <si>
    <t>Từ Hán</t>
  </si>
  <si>
    <t>638</t>
  </si>
  <si>
    <t>633</t>
  </si>
  <si>
    <t>Phan Văn</t>
  </si>
  <si>
    <t>Thăng</t>
  </si>
  <si>
    <t xml:space="preserve">Lê Cảnh </t>
  </si>
  <si>
    <t>10/03/2014</t>
  </si>
  <si>
    <t>27/02/2014</t>
  </si>
  <si>
    <t>629</t>
  </si>
  <si>
    <t>25/02/2014</t>
  </si>
  <si>
    <t>Huế</t>
  </si>
  <si>
    <t>636</t>
  </si>
  <si>
    <t xml:space="preserve">Nguyễn Thị Phương </t>
  </si>
  <si>
    <t>08/03/2014</t>
  </si>
  <si>
    <t>635</t>
  </si>
  <si>
    <t xml:space="preserve">Nguyễn Thị Cẩm </t>
  </si>
  <si>
    <t>07/03/2014</t>
  </si>
  <si>
    <t>26/02/2014</t>
  </si>
  <si>
    <t>630</t>
  </si>
  <si>
    <t>631</t>
  </si>
  <si>
    <t>Sóc Trăng</t>
  </si>
  <si>
    <t>637</t>
  </si>
  <si>
    <t>Bùi Phúc</t>
  </si>
  <si>
    <t>632</t>
  </si>
  <si>
    <t>Quách Tiểu</t>
  </si>
  <si>
    <t>20/02/2014</t>
  </si>
  <si>
    <t>640</t>
  </si>
  <si>
    <t xml:space="preserve">Trần Thị Ngọc </t>
  </si>
  <si>
    <t>12/03/2014</t>
  </si>
  <si>
    <t>GIÁO DỤC QUỐC PHÒNG - AN NINH</t>
  </si>
  <si>
    <t>ĐIỂM KTLT</t>
  </si>
  <si>
    <t>ĐIỂM KTTH</t>
  </si>
  <si>
    <t>THIL1</t>
  </si>
  <si>
    <t>Đ
TK
MH</t>
  </si>
  <si>
    <t xml:space="preserve">TBKTTH
</t>
  </si>
  <si>
    <t>ANH VĂN CHUYÊN NGÀNH</t>
  </si>
  <si>
    <t>KIỂM TOÁN CĂN BẢN</t>
  </si>
  <si>
    <t>KẾ TOÁN QUẢN TRỊ</t>
  </si>
  <si>
    <t>TÀI CHÍNH DOANH NGHIỆP</t>
  </si>
  <si>
    <t>ĐIỂM KT-LT</t>
  </si>
  <si>
    <t>ĐIỂM KT-TH</t>
  </si>
  <si>
    <t>TB
KT
LT</t>
  </si>
  <si>
    <t>PHÂN TÍCH HOẠT ĐỘNG 
KINH DOANH</t>
  </si>
  <si>
    <t>ANH VĂN CHUYÊN 
NGÀNH</t>
  </si>
  <si>
    <t>TÀI CHÍNH DOANH
 NGHIỆP</t>
  </si>
  <si>
    <t>PHÂN TÍCH HOẠT ĐỘNG
 KINH DOANH</t>
  </si>
  <si>
    <t>THỰC TẬP KẾ TOÁN TRÊNMÁY TÍNH 2</t>
  </si>
  <si>
    <t>KẾ TOÁN NGÂN HÀNG 1</t>
  </si>
  <si>
    <t>THANH TOÁN QUỐC TẾ</t>
  </si>
  <si>
    <t>THỊ TRƯỜNG CHỨNG KHOÁN</t>
  </si>
  <si>
    <t>THỰC TẬP KẾ TOÁN NGÂN HÀNG 1</t>
  </si>
  <si>
    <t>TB
KT
TH</t>
  </si>
  <si>
    <t>ANH VĂN MARKETING 1</t>
  </si>
  <si>
    <t xml:space="preserve">QUẢN TRỊ HỌC </t>
  </si>
  <si>
    <t>THỰC TẬP CỔ ĐỘNG SẢN PHẨM</t>
  </si>
  <si>
    <t>THỰC TẬP THỰC HÀNH 
ĐIỆN CƠ BẢN</t>
  </si>
  <si>
    <t>ANH VĂN 
CHUYÊN NGÀNH</t>
  </si>
  <si>
    <t>TRANG BỊ ĐIỆN</t>
  </si>
  <si>
    <t>ĐIỆN TỬ CÔNG SUẤT</t>
  </si>
  <si>
    <t>AN TOÀN LAO ĐỘNG</t>
  </si>
  <si>
    <t>CẤU TẠO KIẾN TRÚC</t>
  </si>
  <si>
    <t>CẤP THOÁT NƯỚC</t>
  </si>
  <si>
    <t>THỰC TẬP KỸ THUẬT VIÊN 
THIẾT KẾ ( VẼ TAY 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</si>
</sst>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7"/>
      <color indexed="8"/>
      <name val="Calibri"/>
      <family val="2"/>
    </font>
    <font>
      <sz val="9"/>
      <color indexed="8"/>
      <name val="Times New Roman"/>
      <family val="1"/>
    </font>
    <font>
      <b/>
      <sz val="8"/>
      <color indexed="60"/>
      <name val="Times New Roman"/>
      <family val="1"/>
    </font>
    <font>
      <b/>
      <sz val="8"/>
      <color indexed="10"/>
      <name val="Times New Roman"/>
      <family val="1"/>
    </font>
    <font>
      <sz val="8"/>
      <color indexed="60"/>
      <name val="Times New Roman"/>
      <family val="1"/>
    </font>
    <font>
      <b/>
      <sz val="8"/>
      <color indexed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Calibri"/>
      <family val="2"/>
    </font>
    <font>
      <sz val="9"/>
      <color theme="1"/>
      <name val="Times New Roman"/>
      <family val="1"/>
    </font>
    <font>
      <b/>
      <sz val="8"/>
      <color theme="9" tint="-0.4999699890613556"/>
      <name val="Times New Roman"/>
      <family val="1"/>
    </font>
    <font>
      <b/>
      <sz val="8"/>
      <color rgb="FFC00000"/>
      <name val="Times New Roman"/>
      <family val="1"/>
    </font>
    <font>
      <b/>
      <sz val="8"/>
      <color rgb="FFFF0000"/>
      <name val="Times New Roman"/>
      <family val="1"/>
    </font>
    <font>
      <sz val="8"/>
      <color theme="9" tint="-0.4999699890613556"/>
      <name val="Times New Roman"/>
      <family val="1"/>
    </font>
    <font>
      <b/>
      <sz val="8"/>
      <color theme="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vertical="top"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Fill="1" applyAlignment="1">
      <alignment horizontal="left"/>
    </xf>
    <xf numFmtId="0" fontId="50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33" borderId="11" xfId="0" applyFont="1" applyFill="1" applyBorder="1" applyAlignment="1">
      <alignment horizontal="left" vertical="center"/>
    </xf>
    <xf numFmtId="0" fontId="54" fillId="33" borderId="12" xfId="0" applyFont="1" applyFill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left"/>
    </xf>
    <xf numFmtId="49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3" fillId="0" borderId="11" xfId="0" applyNumberFormat="1" applyFont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58" fillId="0" borderId="0" xfId="0" applyFont="1" applyAlignment="1">
      <alignment/>
    </xf>
    <xf numFmtId="0" fontId="51" fillId="0" borderId="10" xfId="0" applyFont="1" applyBorder="1" applyAlignment="1">
      <alignment vertical="center"/>
    </xf>
    <xf numFmtId="49" fontId="51" fillId="0" borderId="10" xfId="0" applyNumberFormat="1" applyFont="1" applyBorder="1" applyAlignment="1">
      <alignment vertical="center"/>
    </xf>
    <xf numFmtId="0" fontId="59" fillId="0" borderId="11" xfId="0" applyNumberFormat="1" applyFont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164" fontId="59" fillId="33" borderId="12" xfId="0" applyNumberFormat="1" applyFont="1" applyFill="1" applyBorder="1" applyAlignment="1">
      <alignment horizontal="center" vertical="center"/>
    </xf>
    <xf numFmtId="164" fontId="55" fillId="0" borderId="10" xfId="0" applyNumberFormat="1" applyFont="1" applyBorder="1" applyAlignment="1">
      <alignment horizontal="center" vertical="center"/>
    </xf>
    <xf numFmtId="164" fontId="60" fillId="0" borderId="10" xfId="0" applyNumberFormat="1" applyFont="1" applyBorder="1" applyAlignment="1">
      <alignment horizontal="center" vertical="center"/>
    </xf>
    <xf numFmtId="164" fontId="61" fillId="0" borderId="10" xfId="0" applyNumberFormat="1" applyFont="1" applyBorder="1" applyAlignment="1">
      <alignment horizontal="center" vertical="center"/>
    </xf>
    <xf numFmtId="164" fontId="62" fillId="0" borderId="10" xfId="0" applyNumberFormat="1" applyFont="1" applyBorder="1" applyAlignment="1">
      <alignment horizontal="center" vertical="center"/>
    </xf>
    <xf numFmtId="3" fontId="55" fillId="0" borderId="10" xfId="0" applyNumberFormat="1" applyFont="1" applyBorder="1" applyAlignment="1">
      <alignment horizontal="center" vertical="center"/>
    </xf>
    <xf numFmtId="3" fontId="55" fillId="0" borderId="13" xfId="0" applyNumberFormat="1" applyFont="1" applyBorder="1" applyAlignment="1">
      <alignment horizontal="center" vertical="center"/>
    </xf>
    <xf numFmtId="3" fontId="63" fillId="0" borderId="10" xfId="0" applyNumberFormat="1" applyFont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3" fontId="55" fillId="34" borderId="10" xfId="0" applyNumberFormat="1" applyFont="1" applyFill="1" applyBorder="1" applyAlignment="1">
      <alignment horizontal="center" vertical="center"/>
    </xf>
    <xf numFmtId="164" fontId="64" fillId="34" borderId="10" xfId="0" applyNumberFormat="1" applyFont="1" applyFill="1" applyBorder="1" applyAlignment="1">
      <alignment horizontal="center" vertical="center"/>
    </xf>
    <xf numFmtId="0" fontId="57" fillId="0" borderId="11" xfId="0" applyFont="1" applyBorder="1" applyAlignment="1">
      <alignment vertical="center"/>
    </xf>
    <xf numFmtId="0" fontId="57" fillId="0" borderId="14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57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4">
      <pane xSplit="13" ySplit="5" topLeftCell="N9" activePane="bottomRight" state="frozen"/>
      <selection pane="topLeft" activeCell="A4" sqref="A4"/>
      <selection pane="topRight" activeCell="M4" sqref="M4"/>
      <selection pane="bottomLeft" activeCell="A9" sqref="A9"/>
      <selection pane="bottomRight" activeCell="A34" sqref="A9:IV34"/>
    </sheetView>
  </sheetViews>
  <sheetFormatPr defaultColWidth="9.140625" defaultRowHeight="15"/>
  <cols>
    <col min="1" max="1" width="3.28125" style="0" customWidth="1"/>
    <col min="2" max="2" width="3.421875" style="0" customWidth="1"/>
    <col min="3" max="3" width="4.8515625" style="0" customWidth="1"/>
    <col min="4" max="4" width="2.7109375" style="0" customWidth="1"/>
    <col min="5" max="5" width="10.421875" style="0" customWidth="1"/>
    <col min="6" max="6" width="18.421875" style="0" customWidth="1"/>
    <col min="7" max="7" width="7.57421875" style="0" customWidth="1"/>
    <col min="8" max="8" width="9.57421875" style="0" customWidth="1"/>
    <col min="9" max="11" width="2.140625" style="0" customWidth="1"/>
    <col min="14" max="21" width="3.28125" style="0" customWidth="1"/>
    <col min="22" max="27" width="3.28125" style="0" hidden="1" customWidth="1"/>
    <col min="28" max="34" width="3.28125" style="0" customWidth="1"/>
    <col min="35" max="40" width="3.28125" style="0" hidden="1" customWidth="1"/>
    <col min="41" max="47" width="3.28125" style="0" customWidth="1"/>
    <col min="48" max="53" width="3.28125" style="0" hidden="1" customWidth="1"/>
    <col min="54" max="62" width="3.28125" style="0" customWidth="1"/>
    <col min="63" max="68" width="3.28125" style="0" hidden="1" customWidth="1"/>
    <col min="69" max="71" width="3.28125" style="0" customWidth="1"/>
    <col min="72" max="72" width="3.8515625" style="0" customWidth="1"/>
    <col min="73" max="75" width="3.28125" style="0" customWidth="1"/>
    <col min="76" max="81" width="3.28125" style="0" hidden="1" customWidth="1"/>
    <col min="82" max="88" width="3.28125" style="0" customWidth="1"/>
    <col min="89" max="94" width="3.28125" style="0" hidden="1" customWidth="1"/>
    <col min="95" max="101" width="3.28125" style="0" customWidth="1"/>
    <col min="102" max="107" width="3.28125" style="0" hidden="1" customWidth="1"/>
    <col min="108" max="114" width="3.28125" style="0" customWidth="1"/>
    <col min="115" max="120" width="3.28125" style="0" hidden="1" customWidth="1"/>
    <col min="121" max="127" width="3.28125" style="0" customWidth="1"/>
    <col min="128" max="133" width="3.28125" style="0" hidden="1" customWidth="1"/>
    <col min="134" max="140" width="3.28125" style="0" customWidth="1"/>
    <col min="141" max="146" width="3.28125" style="0" hidden="1" customWidth="1"/>
    <col min="147" max="153" width="3.28125" style="0" customWidth="1"/>
    <col min="154" max="159" width="3.28125" style="0" hidden="1" customWidth="1"/>
    <col min="160" max="166" width="3.28125" style="0" customWidth="1"/>
    <col min="167" max="172" width="3.28125" style="0" hidden="1" customWidth="1"/>
    <col min="173" max="179" width="3.28125" style="0" customWidth="1"/>
    <col min="180" max="185" width="3.28125" style="0" hidden="1" customWidth="1"/>
    <col min="186" max="186" width="3.28125" style="0" customWidth="1"/>
    <col min="187" max="196" width="3.57421875" style="0" customWidth="1"/>
    <col min="197" max="202" width="3.57421875" style="0" hidden="1" customWidth="1"/>
    <col min="203" max="209" width="3.57421875" style="0" customWidth="1"/>
    <col min="210" max="215" width="3.57421875" style="0" hidden="1" customWidth="1"/>
    <col min="216" max="222" width="3.57421875" style="0" customWidth="1"/>
    <col min="223" max="228" width="3.57421875" style="0" hidden="1" customWidth="1"/>
    <col min="229" max="235" width="3.57421875" style="0" customWidth="1"/>
    <col min="236" max="241" width="3.57421875" style="0" hidden="1" customWidth="1"/>
    <col min="242" max="244" width="3.57421875" style="0" customWidth="1"/>
    <col min="245" max="245" width="4.00390625" style="0" customWidth="1"/>
    <col min="246" max="248" width="3.57421875" style="0" customWidth="1"/>
    <col min="249" max="254" width="3.57421875" style="0" hidden="1" customWidth="1"/>
    <col min="255" max="16384" width="3.57421875" style="0" customWidth="1"/>
  </cols>
  <sheetData>
    <row r="1" s="1" customFormat="1" ht="15" customHeight="1">
      <c r="A1" s="1" t="s">
        <v>4</v>
      </c>
    </row>
    <row r="2" s="1" customFormat="1" ht="15" customHeight="1">
      <c r="A2" s="1" t="s">
        <v>3</v>
      </c>
    </row>
    <row r="3" s="1" customFormat="1" ht="15" customHeight="1">
      <c r="A3" s="1" t="s">
        <v>164</v>
      </c>
    </row>
    <row r="4" spans="1:8" s="1" customFormat="1" ht="15" customHeight="1">
      <c r="A4" s="18" t="s">
        <v>167</v>
      </c>
      <c r="B4" s="18"/>
      <c r="C4" s="18"/>
      <c r="D4" s="18"/>
      <c r="E4" s="18"/>
      <c r="F4" s="18"/>
      <c r="G4" s="18"/>
      <c r="H4" s="18"/>
    </row>
    <row r="6" spans="1:256" s="9" customFormat="1" ht="27.75" customHeight="1">
      <c r="A6" s="55" t="s">
        <v>0</v>
      </c>
      <c r="B6" s="55" t="s">
        <v>1</v>
      </c>
      <c r="C6" s="69"/>
      <c r="D6" s="70"/>
      <c r="E6" s="75" t="s">
        <v>372</v>
      </c>
      <c r="F6" s="55" t="s">
        <v>2</v>
      </c>
      <c r="G6" s="56"/>
      <c r="H6" s="57" t="s">
        <v>29</v>
      </c>
      <c r="I6" s="59"/>
      <c r="J6" s="60"/>
      <c r="K6" s="61"/>
      <c r="L6" s="57" t="s">
        <v>25</v>
      </c>
      <c r="M6" s="57" t="s">
        <v>26</v>
      </c>
      <c r="N6" s="54" t="s">
        <v>5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7">
        <v>5</v>
      </c>
      <c r="AC6" s="54" t="s">
        <v>6</v>
      </c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7">
        <v>2</v>
      </c>
      <c r="AP6" s="54" t="s">
        <v>7</v>
      </c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7">
        <v>3</v>
      </c>
      <c r="BC6" s="54" t="s">
        <v>8</v>
      </c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7">
        <v>5</v>
      </c>
      <c r="BR6" s="54" t="s">
        <v>9</v>
      </c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7">
        <v>2</v>
      </c>
      <c r="CE6" s="54" t="s">
        <v>10</v>
      </c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7">
        <v>3</v>
      </c>
      <c r="CR6" s="54" t="s">
        <v>11</v>
      </c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7">
        <v>4</v>
      </c>
      <c r="DE6" s="54" t="s">
        <v>12</v>
      </c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7">
        <v>2</v>
      </c>
      <c r="DR6" s="54" t="s">
        <v>13</v>
      </c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7">
        <v>3</v>
      </c>
      <c r="EE6" s="54" t="s">
        <v>14</v>
      </c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7">
        <v>3</v>
      </c>
      <c r="ER6" s="54" t="s">
        <v>15</v>
      </c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7">
        <v>3</v>
      </c>
      <c r="FE6" s="54" t="s">
        <v>16</v>
      </c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7">
        <v>2</v>
      </c>
      <c r="FR6" s="51" t="s">
        <v>380</v>
      </c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7">
        <v>4</v>
      </c>
      <c r="GE6" s="54" t="s">
        <v>418</v>
      </c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39">
        <v>3</v>
      </c>
      <c r="GV6" s="51" t="s">
        <v>424</v>
      </c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39">
        <v>3</v>
      </c>
      <c r="HI6" s="54" t="s">
        <v>425</v>
      </c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39">
        <v>3</v>
      </c>
      <c r="HV6" s="54" t="s">
        <v>426</v>
      </c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39">
        <v>3</v>
      </c>
      <c r="II6" s="54" t="s">
        <v>427</v>
      </c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39">
        <v>4</v>
      </c>
      <c r="IV6" s="47" t="s">
        <v>431</v>
      </c>
    </row>
    <row r="7" spans="1:256" s="2" customFormat="1" ht="15.75" customHeight="1">
      <c r="A7" s="55"/>
      <c r="B7" s="56"/>
      <c r="C7" s="71"/>
      <c r="D7" s="72"/>
      <c r="E7" s="76"/>
      <c r="F7" s="56"/>
      <c r="G7" s="56"/>
      <c r="H7" s="56"/>
      <c r="I7" s="62"/>
      <c r="J7" s="63"/>
      <c r="K7" s="64"/>
      <c r="L7" s="56"/>
      <c r="M7" s="56"/>
      <c r="N7" s="51" t="s">
        <v>17</v>
      </c>
      <c r="O7" s="52"/>
      <c r="P7" s="52"/>
      <c r="Q7" s="52"/>
      <c r="R7" s="52"/>
      <c r="S7" s="52"/>
      <c r="T7" s="52"/>
      <c r="U7" s="53"/>
      <c r="V7" s="51" t="s">
        <v>18</v>
      </c>
      <c r="W7" s="52"/>
      <c r="X7" s="52"/>
      <c r="Y7" s="52"/>
      <c r="Z7" s="52"/>
      <c r="AA7" s="53"/>
      <c r="AB7" s="45" t="s">
        <v>28</v>
      </c>
      <c r="AC7" s="49" t="s">
        <v>17</v>
      </c>
      <c r="AD7" s="50"/>
      <c r="AE7" s="50"/>
      <c r="AF7" s="50"/>
      <c r="AG7" s="50"/>
      <c r="AH7" s="50"/>
      <c r="AI7" s="51" t="s">
        <v>18</v>
      </c>
      <c r="AJ7" s="52"/>
      <c r="AK7" s="52"/>
      <c r="AL7" s="52"/>
      <c r="AM7" s="52"/>
      <c r="AN7" s="53"/>
      <c r="AO7" s="45" t="s">
        <v>28</v>
      </c>
      <c r="AP7" s="49" t="s">
        <v>17</v>
      </c>
      <c r="AQ7" s="50"/>
      <c r="AR7" s="50"/>
      <c r="AS7" s="50"/>
      <c r="AT7" s="50"/>
      <c r="AU7" s="50"/>
      <c r="AV7" s="51" t="s">
        <v>18</v>
      </c>
      <c r="AW7" s="52"/>
      <c r="AX7" s="52"/>
      <c r="AY7" s="52"/>
      <c r="AZ7" s="52"/>
      <c r="BA7" s="53"/>
      <c r="BB7" s="45" t="s">
        <v>28</v>
      </c>
      <c r="BC7" s="51" t="s">
        <v>17</v>
      </c>
      <c r="BD7" s="52"/>
      <c r="BE7" s="52"/>
      <c r="BF7" s="52"/>
      <c r="BG7" s="52"/>
      <c r="BH7" s="52"/>
      <c r="BI7" s="52"/>
      <c r="BJ7" s="53"/>
      <c r="BK7" s="51" t="s">
        <v>18</v>
      </c>
      <c r="BL7" s="52"/>
      <c r="BM7" s="52"/>
      <c r="BN7" s="52"/>
      <c r="BO7" s="52"/>
      <c r="BP7" s="53"/>
      <c r="BQ7" s="68" t="s">
        <v>28</v>
      </c>
      <c r="BR7" s="49" t="s">
        <v>17</v>
      </c>
      <c r="BS7" s="50"/>
      <c r="BT7" s="50"/>
      <c r="BU7" s="50"/>
      <c r="BV7" s="50"/>
      <c r="BW7" s="50"/>
      <c r="BX7" s="51" t="s">
        <v>18</v>
      </c>
      <c r="BY7" s="52"/>
      <c r="BZ7" s="52"/>
      <c r="CA7" s="52"/>
      <c r="CB7" s="52"/>
      <c r="CC7" s="53"/>
      <c r="CD7" s="45" t="s">
        <v>28</v>
      </c>
      <c r="CE7" s="49" t="s">
        <v>17</v>
      </c>
      <c r="CF7" s="50"/>
      <c r="CG7" s="50"/>
      <c r="CH7" s="50"/>
      <c r="CI7" s="50"/>
      <c r="CJ7" s="50"/>
      <c r="CK7" s="51" t="s">
        <v>18</v>
      </c>
      <c r="CL7" s="52"/>
      <c r="CM7" s="52"/>
      <c r="CN7" s="52"/>
      <c r="CO7" s="52"/>
      <c r="CP7" s="53"/>
      <c r="CQ7" s="45" t="s">
        <v>28</v>
      </c>
      <c r="CR7" s="49" t="s">
        <v>17</v>
      </c>
      <c r="CS7" s="50"/>
      <c r="CT7" s="50"/>
      <c r="CU7" s="50"/>
      <c r="CV7" s="50"/>
      <c r="CW7" s="50"/>
      <c r="CX7" s="51" t="s">
        <v>18</v>
      </c>
      <c r="CY7" s="52"/>
      <c r="CZ7" s="52"/>
      <c r="DA7" s="52"/>
      <c r="DB7" s="52"/>
      <c r="DC7" s="53"/>
      <c r="DD7" s="45" t="s">
        <v>28</v>
      </c>
      <c r="DE7" s="49" t="s">
        <v>17</v>
      </c>
      <c r="DF7" s="50"/>
      <c r="DG7" s="50"/>
      <c r="DH7" s="50"/>
      <c r="DI7" s="50"/>
      <c r="DJ7" s="50"/>
      <c r="DK7" s="51" t="s">
        <v>18</v>
      </c>
      <c r="DL7" s="52"/>
      <c r="DM7" s="52"/>
      <c r="DN7" s="52"/>
      <c r="DO7" s="52"/>
      <c r="DP7" s="53"/>
      <c r="DQ7" s="45" t="s">
        <v>28</v>
      </c>
      <c r="DR7" s="49" t="s">
        <v>17</v>
      </c>
      <c r="DS7" s="50"/>
      <c r="DT7" s="50"/>
      <c r="DU7" s="50"/>
      <c r="DV7" s="50"/>
      <c r="DW7" s="50"/>
      <c r="DX7" s="51" t="s">
        <v>18</v>
      </c>
      <c r="DY7" s="52"/>
      <c r="DZ7" s="52"/>
      <c r="EA7" s="52"/>
      <c r="EB7" s="52"/>
      <c r="EC7" s="53"/>
      <c r="ED7" s="45" t="s">
        <v>28</v>
      </c>
      <c r="EE7" s="49" t="s">
        <v>17</v>
      </c>
      <c r="EF7" s="50"/>
      <c r="EG7" s="50"/>
      <c r="EH7" s="50"/>
      <c r="EI7" s="50"/>
      <c r="EJ7" s="50"/>
      <c r="EK7" s="51" t="s">
        <v>18</v>
      </c>
      <c r="EL7" s="52"/>
      <c r="EM7" s="52"/>
      <c r="EN7" s="52"/>
      <c r="EO7" s="52"/>
      <c r="EP7" s="53"/>
      <c r="EQ7" s="45" t="s">
        <v>28</v>
      </c>
      <c r="ER7" s="49" t="s">
        <v>17</v>
      </c>
      <c r="ES7" s="50"/>
      <c r="ET7" s="50"/>
      <c r="EU7" s="50"/>
      <c r="EV7" s="50"/>
      <c r="EW7" s="50"/>
      <c r="EX7" s="51" t="s">
        <v>18</v>
      </c>
      <c r="EY7" s="52"/>
      <c r="EZ7" s="52"/>
      <c r="FA7" s="52"/>
      <c r="FB7" s="52"/>
      <c r="FC7" s="53"/>
      <c r="FD7" s="45" t="s">
        <v>28</v>
      </c>
      <c r="FE7" s="49" t="s">
        <v>17</v>
      </c>
      <c r="FF7" s="50"/>
      <c r="FG7" s="50"/>
      <c r="FH7" s="50"/>
      <c r="FI7" s="50"/>
      <c r="FJ7" s="50"/>
      <c r="FK7" s="51" t="s">
        <v>18</v>
      </c>
      <c r="FL7" s="52"/>
      <c r="FM7" s="52"/>
      <c r="FN7" s="52"/>
      <c r="FO7" s="52"/>
      <c r="FP7" s="53"/>
      <c r="FQ7" s="45" t="s">
        <v>28</v>
      </c>
      <c r="FR7" s="49" t="s">
        <v>17</v>
      </c>
      <c r="FS7" s="50"/>
      <c r="FT7" s="50"/>
      <c r="FU7" s="50"/>
      <c r="FV7" s="50"/>
      <c r="FW7" s="50"/>
      <c r="FX7" s="51" t="s">
        <v>18</v>
      </c>
      <c r="FY7" s="52"/>
      <c r="FZ7" s="52"/>
      <c r="GA7" s="52"/>
      <c r="GB7" s="52"/>
      <c r="GC7" s="53"/>
      <c r="GD7" s="45" t="s">
        <v>28</v>
      </c>
      <c r="GE7" s="51" t="s">
        <v>428</v>
      </c>
      <c r="GF7" s="52"/>
      <c r="GG7" s="53"/>
      <c r="GH7" s="51" t="s">
        <v>429</v>
      </c>
      <c r="GI7" s="52"/>
      <c r="GJ7" s="53"/>
      <c r="GK7" s="78" t="s">
        <v>21</v>
      </c>
      <c r="GL7" s="78" t="s">
        <v>421</v>
      </c>
      <c r="GM7" s="78" t="s">
        <v>23</v>
      </c>
      <c r="GN7" s="78" t="s">
        <v>422</v>
      </c>
      <c r="GO7" s="51" t="s">
        <v>18</v>
      </c>
      <c r="GP7" s="52"/>
      <c r="GQ7" s="52"/>
      <c r="GR7" s="52"/>
      <c r="GS7" s="52"/>
      <c r="GT7" s="53"/>
      <c r="GU7" s="45" t="s">
        <v>28</v>
      </c>
      <c r="GV7" s="49" t="s">
        <v>17</v>
      </c>
      <c r="GW7" s="50"/>
      <c r="GX7" s="50"/>
      <c r="GY7" s="50"/>
      <c r="GZ7" s="50"/>
      <c r="HA7" s="50"/>
      <c r="HB7" s="51" t="s">
        <v>18</v>
      </c>
      <c r="HC7" s="52"/>
      <c r="HD7" s="52"/>
      <c r="HE7" s="52"/>
      <c r="HF7" s="52"/>
      <c r="HG7" s="53"/>
      <c r="HH7" s="45" t="s">
        <v>28</v>
      </c>
      <c r="HI7" s="49" t="s">
        <v>17</v>
      </c>
      <c r="HJ7" s="50"/>
      <c r="HK7" s="50"/>
      <c r="HL7" s="50"/>
      <c r="HM7" s="50"/>
      <c r="HN7" s="50"/>
      <c r="HO7" s="51" t="s">
        <v>18</v>
      </c>
      <c r="HP7" s="52"/>
      <c r="HQ7" s="52"/>
      <c r="HR7" s="52"/>
      <c r="HS7" s="52"/>
      <c r="HT7" s="53"/>
      <c r="HU7" s="45" t="s">
        <v>28</v>
      </c>
      <c r="HV7" s="49" t="s">
        <v>17</v>
      </c>
      <c r="HW7" s="50"/>
      <c r="HX7" s="50"/>
      <c r="HY7" s="50"/>
      <c r="HZ7" s="50"/>
      <c r="IA7" s="50"/>
      <c r="IB7" s="51" t="s">
        <v>18</v>
      </c>
      <c r="IC7" s="52"/>
      <c r="ID7" s="52"/>
      <c r="IE7" s="52"/>
      <c r="IF7" s="52"/>
      <c r="IG7" s="53"/>
      <c r="IH7" s="45" t="s">
        <v>28</v>
      </c>
      <c r="II7" s="49" t="s">
        <v>17</v>
      </c>
      <c r="IJ7" s="50"/>
      <c r="IK7" s="50"/>
      <c r="IL7" s="50"/>
      <c r="IM7" s="50"/>
      <c r="IN7" s="50"/>
      <c r="IO7" s="51" t="s">
        <v>18</v>
      </c>
      <c r="IP7" s="52"/>
      <c r="IQ7" s="52"/>
      <c r="IR7" s="52"/>
      <c r="IS7" s="52"/>
      <c r="IT7" s="53"/>
      <c r="IU7" s="45" t="s">
        <v>28</v>
      </c>
      <c r="IV7" s="49" t="s">
        <v>17</v>
      </c>
    </row>
    <row r="8" spans="1:256" s="3" customFormat="1" ht="36" customHeight="1">
      <c r="A8" s="55"/>
      <c r="B8" s="56"/>
      <c r="C8" s="73"/>
      <c r="D8" s="74"/>
      <c r="E8" s="77"/>
      <c r="F8" s="56"/>
      <c r="G8" s="56"/>
      <c r="H8" s="56"/>
      <c r="I8" s="65"/>
      <c r="J8" s="66"/>
      <c r="K8" s="67"/>
      <c r="L8" s="56"/>
      <c r="M8" s="56"/>
      <c r="N8" s="4" t="s">
        <v>19</v>
      </c>
      <c r="O8" s="4" t="s">
        <v>19</v>
      </c>
      <c r="P8" s="4" t="s">
        <v>20</v>
      </c>
      <c r="Q8" s="4" t="s">
        <v>20</v>
      </c>
      <c r="R8" s="5" t="s">
        <v>21</v>
      </c>
      <c r="S8" s="5" t="s">
        <v>22</v>
      </c>
      <c r="T8" s="5" t="s">
        <v>23</v>
      </c>
      <c r="U8" s="5" t="s">
        <v>24</v>
      </c>
      <c r="V8" s="4" t="s">
        <v>19</v>
      </c>
      <c r="W8" s="4" t="s">
        <v>20</v>
      </c>
      <c r="X8" s="5" t="s">
        <v>21</v>
      </c>
      <c r="Y8" s="5" t="s">
        <v>22</v>
      </c>
      <c r="Z8" s="5" t="s">
        <v>23</v>
      </c>
      <c r="AA8" s="6" t="s">
        <v>27</v>
      </c>
      <c r="AB8" s="58"/>
      <c r="AC8" s="4" t="s">
        <v>19</v>
      </c>
      <c r="AD8" s="4" t="s">
        <v>20</v>
      </c>
      <c r="AE8" s="5" t="s">
        <v>21</v>
      </c>
      <c r="AF8" s="5" t="s">
        <v>22</v>
      </c>
      <c r="AG8" s="5" t="s">
        <v>23</v>
      </c>
      <c r="AH8" s="5" t="s">
        <v>27</v>
      </c>
      <c r="AI8" s="4" t="s">
        <v>19</v>
      </c>
      <c r="AJ8" s="4" t="s">
        <v>20</v>
      </c>
      <c r="AK8" s="5" t="s">
        <v>21</v>
      </c>
      <c r="AL8" s="5" t="s">
        <v>22</v>
      </c>
      <c r="AM8" s="5" t="s">
        <v>23</v>
      </c>
      <c r="AN8" s="5" t="s">
        <v>27</v>
      </c>
      <c r="AO8" s="46"/>
      <c r="AP8" s="4" t="s">
        <v>19</v>
      </c>
      <c r="AQ8" s="4" t="s">
        <v>20</v>
      </c>
      <c r="AR8" s="5" t="s">
        <v>21</v>
      </c>
      <c r="AS8" s="5" t="s">
        <v>22</v>
      </c>
      <c r="AT8" s="5" t="s">
        <v>23</v>
      </c>
      <c r="AU8" s="5" t="s">
        <v>27</v>
      </c>
      <c r="AV8" s="4" t="s">
        <v>19</v>
      </c>
      <c r="AW8" s="4" t="s">
        <v>20</v>
      </c>
      <c r="AX8" s="5" t="s">
        <v>21</v>
      </c>
      <c r="AY8" s="5" t="s">
        <v>22</v>
      </c>
      <c r="AZ8" s="5" t="s">
        <v>23</v>
      </c>
      <c r="BA8" s="5" t="s">
        <v>27</v>
      </c>
      <c r="BB8" s="46"/>
      <c r="BC8" s="4" t="s">
        <v>19</v>
      </c>
      <c r="BD8" s="4" t="s">
        <v>19</v>
      </c>
      <c r="BE8" s="4" t="s">
        <v>20</v>
      </c>
      <c r="BF8" s="4" t="s">
        <v>20</v>
      </c>
      <c r="BG8" s="5" t="s">
        <v>21</v>
      </c>
      <c r="BH8" s="5" t="s">
        <v>22</v>
      </c>
      <c r="BI8" s="5" t="s">
        <v>23</v>
      </c>
      <c r="BJ8" s="5" t="s">
        <v>24</v>
      </c>
      <c r="BK8" s="4" t="s">
        <v>19</v>
      </c>
      <c r="BL8" s="4" t="s">
        <v>20</v>
      </c>
      <c r="BM8" s="5" t="s">
        <v>21</v>
      </c>
      <c r="BN8" s="5" t="s">
        <v>22</v>
      </c>
      <c r="BO8" s="5" t="s">
        <v>23</v>
      </c>
      <c r="BP8" s="5" t="s">
        <v>27</v>
      </c>
      <c r="BQ8" s="68"/>
      <c r="BR8" s="4" t="s">
        <v>19</v>
      </c>
      <c r="BS8" s="4" t="s">
        <v>20</v>
      </c>
      <c r="BT8" s="5" t="s">
        <v>21</v>
      </c>
      <c r="BU8" s="5" t="s">
        <v>22</v>
      </c>
      <c r="BV8" s="5" t="s">
        <v>23</v>
      </c>
      <c r="BW8" s="5" t="s">
        <v>27</v>
      </c>
      <c r="BX8" s="4" t="s">
        <v>19</v>
      </c>
      <c r="BY8" s="4" t="s">
        <v>20</v>
      </c>
      <c r="BZ8" s="5" t="s">
        <v>21</v>
      </c>
      <c r="CA8" s="5" t="s">
        <v>22</v>
      </c>
      <c r="CB8" s="5" t="s">
        <v>23</v>
      </c>
      <c r="CC8" s="5" t="s">
        <v>27</v>
      </c>
      <c r="CD8" s="46"/>
      <c r="CE8" s="4" t="s">
        <v>19</v>
      </c>
      <c r="CF8" s="4" t="s">
        <v>20</v>
      </c>
      <c r="CG8" s="5" t="s">
        <v>21</v>
      </c>
      <c r="CH8" s="5" t="s">
        <v>22</v>
      </c>
      <c r="CI8" s="5" t="s">
        <v>23</v>
      </c>
      <c r="CJ8" s="5" t="s">
        <v>27</v>
      </c>
      <c r="CK8" s="4" t="s">
        <v>19</v>
      </c>
      <c r="CL8" s="4" t="s">
        <v>20</v>
      </c>
      <c r="CM8" s="5" t="s">
        <v>21</v>
      </c>
      <c r="CN8" s="5" t="s">
        <v>22</v>
      </c>
      <c r="CO8" s="5" t="s">
        <v>23</v>
      </c>
      <c r="CP8" s="5" t="s">
        <v>27</v>
      </c>
      <c r="CQ8" s="46"/>
      <c r="CR8" s="4" t="s">
        <v>19</v>
      </c>
      <c r="CS8" s="4" t="s">
        <v>20</v>
      </c>
      <c r="CT8" s="5" t="s">
        <v>21</v>
      </c>
      <c r="CU8" s="5" t="s">
        <v>22</v>
      </c>
      <c r="CV8" s="5" t="s">
        <v>23</v>
      </c>
      <c r="CW8" s="5" t="s">
        <v>27</v>
      </c>
      <c r="CX8" s="4" t="s">
        <v>19</v>
      </c>
      <c r="CY8" s="4" t="s">
        <v>20</v>
      </c>
      <c r="CZ8" s="5" t="s">
        <v>21</v>
      </c>
      <c r="DA8" s="5" t="s">
        <v>22</v>
      </c>
      <c r="DB8" s="5" t="s">
        <v>23</v>
      </c>
      <c r="DC8" s="5" t="s">
        <v>27</v>
      </c>
      <c r="DD8" s="46"/>
      <c r="DE8" s="4" t="s">
        <v>19</v>
      </c>
      <c r="DF8" s="4" t="s">
        <v>20</v>
      </c>
      <c r="DG8" s="5" t="s">
        <v>21</v>
      </c>
      <c r="DH8" s="5" t="s">
        <v>22</v>
      </c>
      <c r="DI8" s="5" t="s">
        <v>23</v>
      </c>
      <c r="DJ8" s="5" t="s">
        <v>27</v>
      </c>
      <c r="DK8" s="4" t="s">
        <v>19</v>
      </c>
      <c r="DL8" s="4" t="s">
        <v>20</v>
      </c>
      <c r="DM8" s="5" t="s">
        <v>21</v>
      </c>
      <c r="DN8" s="5" t="s">
        <v>22</v>
      </c>
      <c r="DO8" s="5" t="s">
        <v>23</v>
      </c>
      <c r="DP8" s="5" t="s">
        <v>27</v>
      </c>
      <c r="DQ8" s="46"/>
      <c r="DR8" s="4" t="s">
        <v>19</v>
      </c>
      <c r="DS8" s="4" t="s">
        <v>20</v>
      </c>
      <c r="DT8" s="5" t="s">
        <v>21</v>
      </c>
      <c r="DU8" s="5" t="s">
        <v>22</v>
      </c>
      <c r="DV8" s="5" t="s">
        <v>23</v>
      </c>
      <c r="DW8" s="5" t="s">
        <v>27</v>
      </c>
      <c r="DX8" s="4" t="s">
        <v>19</v>
      </c>
      <c r="DY8" s="4" t="s">
        <v>20</v>
      </c>
      <c r="DZ8" s="5" t="s">
        <v>21</v>
      </c>
      <c r="EA8" s="5" t="s">
        <v>22</v>
      </c>
      <c r="EB8" s="5" t="s">
        <v>23</v>
      </c>
      <c r="EC8" s="5" t="s">
        <v>27</v>
      </c>
      <c r="ED8" s="46"/>
      <c r="EE8" s="4" t="s">
        <v>19</v>
      </c>
      <c r="EF8" s="4" t="s">
        <v>20</v>
      </c>
      <c r="EG8" s="5" t="s">
        <v>21</v>
      </c>
      <c r="EH8" s="5" t="s">
        <v>22</v>
      </c>
      <c r="EI8" s="5" t="s">
        <v>23</v>
      </c>
      <c r="EJ8" s="5" t="s">
        <v>27</v>
      </c>
      <c r="EK8" s="4" t="s">
        <v>19</v>
      </c>
      <c r="EL8" s="4" t="s">
        <v>20</v>
      </c>
      <c r="EM8" s="5" t="s">
        <v>21</v>
      </c>
      <c r="EN8" s="5" t="s">
        <v>22</v>
      </c>
      <c r="EO8" s="5" t="s">
        <v>23</v>
      </c>
      <c r="EP8" s="5" t="s">
        <v>27</v>
      </c>
      <c r="EQ8" s="46"/>
      <c r="ER8" s="4" t="s">
        <v>19</v>
      </c>
      <c r="ES8" s="4" t="s">
        <v>20</v>
      </c>
      <c r="ET8" s="5" t="s">
        <v>21</v>
      </c>
      <c r="EU8" s="5" t="s">
        <v>22</v>
      </c>
      <c r="EV8" s="5" t="s">
        <v>23</v>
      </c>
      <c r="EW8" s="5" t="s">
        <v>27</v>
      </c>
      <c r="EX8" s="4" t="s">
        <v>19</v>
      </c>
      <c r="EY8" s="4" t="s">
        <v>20</v>
      </c>
      <c r="EZ8" s="5" t="s">
        <v>21</v>
      </c>
      <c r="FA8" s="5" t="s">
        <v>22</v>
      </c>
      <c r="FB8" s="5" t="s">
        <v>23</v>
      </c>
      <c r="FC8" s="5" t="s">
        <v>27</v>
      </c>
      <c r="FD8" s="46"/>
      <c r="FE8" s="4" t="s">
        <v>19</v>
      </c>
      <c r="FF8" s="4" t="s">
        <v>20</v>
      </c>
      <c r="FG8" s="5" t="s">
        <v>21</v>
      </c>
      <c r="FH8" s="5" t="s">
        <v>22</v>
      </c>
      <c r="FI8" s="5" t="s">
        <v>23</v>
      </c>
      <c r="FJ8" s="5" t="s">
        <v>27</v>
      </c>
      <c r="FK8" s="4" t="s">
        <v>19</v>
      </c>
      <c r="FL8" s="4" t="s">
        <v>20</v>
      </c>
      <c r="FM8" s="5" t="s">
        <v>21</v>
      </c>
      <c r="FN8" s="5" t="s">
        <v>22</v>
      </c>
      <c r="FO8" s="5" t="s">
        <v>23</v>
      </c>
      <c r="FP8" s="5" t="s">
        <v>27</v>
      </c>
      <c r="FQ8" s="46"/>
      <c r="FR8" s="4" t="s">
        <v>19</v>
      </c>
      <c r="FS8" s="4" t="s">
        <v>20</v>
      </c>
      <c r="FT8" s="5" t="s">
        <v>21</v>
      </c>
      <c r="FU8" s="5" t="s">
        <v>22</v>
      </c>
      <c r="FV8" s="5" t="s">
        <v>23</v>
      </c>
      <c r="FW8" s="5" t="s">
        <v>27</v>
      </c>
      <c r="FX8" s="4" t="s">
        <v>19</v>
      </c>
      <c r="FY8" s="4" t="s">
        <v>20</v>
      </c>
      <c r="FZ8" s="5" t="s">
        <v>21</v>
      </c>
      <c r="GA8" s="5" t="s">
        <v>22</v>
      </c>
      <c r="GB8" s="5" t="s">
        <v>23</v>
      </c>
      <c r="GC8" s="5" t="s">
        <v>27</v>
      </c>
      <c r="GD8" s="46"/>
      <c r="GE8" s="4" t="s">
        <v>19</v>
      </c>
      <c r="GF8" s="4" t="s">
        <v>20</v>
      </c>
      <c r="GG8" s="5" t="s">
        <v>430</v>
      </c>
      <c r="GH8" s="4" t="s">
        <v>19</v>
      </c>
      <c r="GI8" s="4" t="s">
        <v>20</v>
      </c>
      <c r="GJ8" s="5" t="s">
        <v>423</v>
      </c>
      <c r="GK8" s="79"/>
      <c r="GL8" s="79"/>
      <c r="GM8" s="79"/>
      <c r="GN8" s="79"/>
      <c r="GO8" s="4" t="s">
        <v>19</v>
      </c>
      <c r="GP8" s="4" t="s">
        <v>20</v>
      </c>
      <c r="GQ8" s="5" t="s">
        <v>21</v>
      </c>
      <c r="GR8" s="5" t="s">
        <v>22</v>
      </c>
      <c r="GS8" s="5" t="s">
        <v>23</v>
      </c>
      <c r="GT8" s="6" t="s">
        <v>27</v>
      </c>
      <c r="GU8" s="58"/>
      <c r="GV8" s="4" t="s">
        <v>19</v>
      </c>
      <c r="GW8" s="4" t="s">
        <v>20</v>
      </c>
      <c r="GX8" s="5" t="s">
        <v>21</v>
      </c>
      <c r="GY8" s="5" t="s">
        <v>22</v>
      </c>
      <c r="GZ8" s="5" t="s">
        <v>23</v>
      </c>
      <c r="HA8" s="5" t="s">
        <v>27</v>
      </c>
      <c r="HB8" s="4" t="s">
        <v>19</v>
      </c>
      <c r="HC8" s="4" t="s">
        <v>20</v>
      </c>
      <c r="HD8" s="5" t="s">
        <v>21</v>
      </c>
      <c r="HE8" s="5" t="s">
        <v>22</v>
      </c>
      <c r="HF8" s="5" t="s">
        <v>23</v>
      </c>
      <c r="HG8" s="5" t="s">
        <v>27</v>
      </c>
      <c r="HH8" s="46"/>
      <c r="HI8" s="4" t="s">
        <v>19</v>
      </c>
      <c r="HJ8" s="4" t="s">
        <v>20</v>
      </c>
      <c r="HK8" s="5" t="s">
        <v>21</v>
      </c>
      <c r="HL8" s="5" t="s">
        <v>22</v>
      </c>
      <c r="HM8" s="5" t="s">
        <v>23</v>
      </c>
      <c r="HN8" s="5" t="s">
        <v>27</v>
      </c>
      <c r="HO8" s="4" t="s">
        <v>19</v>
      </c>
      <c r="HP8" s="4" t="s">
        <v>20</v>
      </c>
      <c r="HQ8" s="5" t="s">
        <v>21</v>
      </c>
      <c r="HR8" s="5" t="s">
        <v>22</v>
      </c>
      <c r="HS8" s="5" t="s">
        <v>23</v>
      </c>
      <c r="HT8" s="5" t="s">
        <v>27</v>
      </c>
      <c r="HU8" s="46"/>
      <c r="HV8" s="4" t="s">
        <v>19</v>
      </c>
      <c r="HW8" s="4" t="s">
        <v>20</v>
      </c>
      <c r="HX8" s="5" t="s">
        <v>21</v>
      </c>
      <c r="HY8" s="5" t="s">
        <v>22</v>
      </c>
      <c r="HZ8" s="5" t="s">
        <v>23</v>
      </c>
      <c r="IA8" s="5" t="s">
        <v>27</v>
      </c>
      <c r="IB8" s="4" t="s">
        <v>19</v>
      </c>
      <c r="IC8" s="4" t="s">
        <v>20</v>
      </c>
      <c r="ID8" s="5" t="s">
        <v>21</v>
      </c>
      <c r="IE8" s="5" t="s">
        <v>22</v>
      </c>
      <c r="IF8" s="5" t="s">
        <v>23</v>
      </c>
      <c r="IG8" s="5" t="s">
        <v>27</v>
      </c>
      <c r="IH8" s="46"/>
      <c r="II8" s="4" t="s">
        <v>19</v>
      </c>
      <c r="IJ8" s="4" t="s">
        <v>20</v>
      </c>
      <c r="IK8" s="5" t="s">
        <v>21</v>
      </c>
      <c r="IL8" s="5" t="s">
        <v>22</v>
      </c>
      <c r="IM8" s="5" t="s">
        <v>23</v>
      </c>
      <c r="IN8" s="5" t="s">
        <v>27</v>
      </c>
      <c r="IO8" s="4" t="s">
        <v>19</v>
      </c>
      <c r="IP8" s="4" t="s">
        <v>20</v>
      </c>
      <c r="IQ8" s="5" t="s">
        <v>21</v>
      </c>
      <c r="IR8" s="5" t="s">
        <v>22</v>
      </c>
      <c r="IS8" s="5" t="s">
        <v>23</v>
      </c>
      <c r="IT8" s="5" t="s">
        <v>27</v>
      </c>
      <c r="IU8" s="46"/>
      <c r="IV8" s="4" t="s">
        <v>19</v>
      </c>
    </row>
    <row r="9" spans="1:256" s="11" customFormat="1" ht="15">
      <c r="A9" s="10">
        <v>1</v>
      </c>
      <c r="B9" s="14" t="s">
        <v>40</v>
      </c>
      <c r="C9" s="26" t="s">
        <v>220</v>
      </c>
      <c r="D9" s="27" t="s">
        <v>262</v>
      </c>
      <c r="E9" s="22" t="str">
        <f>C9&amp;D9</f>
        <v>133KT2625</v>
      </c>
      <c r="F9" s="12" t="s">
        <v>263</v>
      </c>
      <c r="G9" s="13" t="s">
        <v>133</v>
      </c>
      <c r="H9" s="23" t="str">
        <f aca="true" t="shared" si="0" ref="H9:H20">I9&amp;"/"&amp;J9&amp;"/"&amp;19&amp;K9</f>
        <v>19/01/1995</v>
      </c>
      <c r="I9" s="20" t="s">
        <v>110</v>
      </c>
      <c r="J9" s="20" t="s">
        <v>83</v>
      </c>
      <c r="K9" s="20" t="s">
        <v>72</v>
      </c>
      <c r="L9" s="15" t="s">
        <v>117</v>
      </c>
      <c r="M9" s="14"/>
      <c r="N9" s="35"/>
      <c r="O9" s="35"/>
      <c r="P9" s="35"/>
      <c r="Q9" s="35"/>
      <c r="R9" s="32">
        <f aca="true" t="shared" si="1" ref="R9:R31">ROUND((N9+O9+P9*2+Q9*2)/6,1)</f>
        <v>0</v>
      </c>
      <c r="S9" s="35"/>
      <c r="T9" s="35"/>
      <c r="U9" s="33">
        <f aca="true" t="shared" si="2" ref="U9:U31">ROUND((MAX(S9:T9)+R9)/2,1)</f>
        <v>0</v>
      </c>
      <c r="V9" s="35"/>
      <c r="W9" s="35"/>
      <c r="X9" s="32">
        <f aca="true" t="shared" si="3" ref="X9:X31">ROUND((V9+W9*2)/3,1)</f>
        <v>0</v>
      </c>
      <c r="Y9" s="35"/>
      <c r="Z9" s="35"/>
      <c r="AA9" s="33">
        <f aca="true" t="shared" si="4" ref="AA9:AA31">ROUND((MAX(Y9:Z9)+X9)/2,1)</f>
        <v>0</v>
      </c>
      <c r="AB9" s="34">
        <f aca="true" t="shared" si="5" ref="AB9:AB31">IF(X9=0,(MAX(S9,T9)+R9)/2,(MAX(Y9,Z9)+X9)/2)</f>
        <v>0</v>
      </c>
      <c r="AC9" s="35"/>
      <c r="AD9" s="35"/>
      <c r="AE9" s="32">
        <f aca="true" t="shared" si="6" ref="AE9:AE31">ROUND((AC9+AD9*2)/3,1)</f>
        <v>0</v>
      </c>
      <c r="AF9" s="35"/>
      <c r="AG9" s="35"/>
      <c r="AH9" s="33">
        <f aca="true" t="shared" si="7" ref="AH9:AH31">ROUND((MAX(AF9:AG9)+AE9)/2,1)</f>
        <v>0</v>
      </c>
      <c r="AI9" s="35"/>
      <c r="AJ9" s="35"/>
      <c r="AK9" s="32">
        <f aca="true" t="shared" si="8" ref="AK9:AK31">ROUND((AI9+AJ9*2)/3,1)</f>
        <v>0</v>
      </c>
      <c r="AL9" s="35"/>
      <c r="AM9" s="35"/>
      <c r="AN9" s="33">
        <f aca="true" t="shared" si="9" ref="AN9:AN31">ROUND((MAX(AL9:AM9)+AK9)/2,1)</f>
        <v>0</v>
      </c>
      <c r="AO9" s="34">
        <f aca="true" t="shared" si="10" ref="AO9:AO31">IF(AK9=0,(MAX(AF9,AG9)+AE9)/2,(MAX(AL9,AM9)+AK9)/2)</f>
        <v>0</v>
      </c>
      <c r="AP9" s="35"/>
      <c r="AQ9" s="35"/>
      <c r="AR9" s="32">
        <f aca="true" t="shared" si="11" ref="AR9:AR31">ROUND((AP9+AQ9*2)/3,1)</f>
        <v>0</v>
      </c>
      <c r="AS9" s="35"/>
      <c r="AT9" s="35"/>
      <c r="AU9" s="33">
        <f aca="true" t="shared" si="12" ref="AU9:AU31">ROUND((MAX(AS9:AT9)+AR9)/2,1)</f>
        <v>0</v>
      </c>
      <c r="AV9" s="35"/>
      <c r="AW9" s="35"/>
      <c r="AX9" s="32">
        <f aca="true" t="shared" si="13" ref="AX9:AX31">ROUND((AV9+AW9*2)/3,1)</f>
        <v>0</v>
      </c>
      <c r="AY9" s="35"/>
      <c r="AZ9" s="35"/>
      <c r="BA9" s="33">
        <f aca="true" t="shared" si="14" ref="BA9:BA31">ROUND((MAX(AY9:AZ9)+AX9)/2,1)</f>
        <v>0</v>
      </c>
      <c r="BB9" s="34">
        <f aca="true" t="shared" si="15" ref="BB9:BB31">IF(AX9=0,(MAX(AS9,AT9)+AR9)/2,(MAX(AY9,AZ9)+AX9)/2)</f>
        <v>0</v>
      </c>
      <c r="BC9" s="35"/>
      <c r="BD9" s="35"/>
      <c r="BE9" s="35"/>
      <c r="BF9" s="35"/>
      <c r="BG9" s="32">
        <f aca="true" t="shared" si="16" ref="BG9:BG31">ROUND((BC9+BD9+BE9*2+BF9*2)/6,1)</f>
        <v>0</v>
      </c>
      <c r="BH9" s="35"/>
      <c r="BI9" s="35"/>
      <c r="BJ9" s="33">
        <f aca="true" t="shared" si="17" ref="BJ9:BJ31">ROUND((MAX(BH9:BI9)+BG9)/2,1)</f>
        <v>0</v>
      </c>
      <c r="BK9" s="35"/>
      <c r="BL9" s="35"/>
      <c r="BM9" s="32">
        <f aca="true" t="shared" si="18" ref="BM9:BM31">ROUND((BK9+BL9*2)/3,1)</f>
        <v>0</v>
      </c>
      <c r="BN9" s="35"/>
      <c r="BO9" s="35"/>
      <c r="BP9" s="33">
        <f aca="true" t="shared" si="19" ref="BP9:BP31">ROUND((MAX(BN9:BO9)+BM9)/2,1)</f>
        <v>0</v>
      </c>
      <c r="BQ9" s="34">
        <f aca="true" t="shared" si="20" ref="BQ9:BQ31">IF(BM9=0,(MAX(BH9,BI9)+BG9)/2,(MAX(BN9,BO9)+BM9)/2)</f>
        <v>0</v>
      </c>
      <c r="BR9" s="35"/>
      <c r="BS9" s="35"/>
      <c r="BT9" s="32">
        <f aca="true" t="shared" si="21" ref="BT9:BT31">ROUND((BR9+BS9*2)/3,1)</f>
        <v>0</v>
      </c>
      <c r="BU9" s="35"/>
      <c r="BV9" s="35"/>
      <c r="BW9" s="33">
        <f aca="true" t="shared" si="22" ref="BW9:BW31">ROUND((MAX(BU9:BV9)+BT9)/2,1)</f>
        <v>0</v>
      </c>
      <c r="BX9" s="35"/>
      <c r="BY9" s="35"/>
      <c r="BZ9" s="32">
        <f aca="true" t="shared" si="23" ref="BZ9:BZ31">ROUND((BX9+BY9*2)/3,1)</f>
        <v>0</v>
      </c>
      <c r="CA9" s="35"/>
      <c r="CB9" s="35"/>
      <c r="CC9" s="33">
        <f aca="true" t="shared" si="24" ref="CC9:CC31">ROUND((MAX(CA9:CB9)+BZ9)/2,1)</f>
        <v>0</v>
      </c>
      <c r="CD9" s="34">
        <f aca="true" t="shared" si="25" ref="CD9:CD31">IF(BZ9=0,(MAX(BU9,BV9)+BT9)/2,(MAX(CA9,CB9)+BZ9)/2)</f>
        <v>0</v>
      </c>
      <c r="CE9" s="35"/>
      <c r="CF9" s="35"/>
      <c r="CG9" s="32">
        <f aca="true" t="shared" si="26" ref="CG9:CG31">ROUND((CE9+CF9*2)/3,1)</f>
        <v>0</v>
      </c>
      <c r="CH9" s="35"/>
      <c r="CI9" s="35"/>
      <c r="CJ9" s="33">
        <f aca="true" t="shared" si="27" ref="CJ9:CJ31">ROUND((MAX(CH9:CI9)+CG9)/2,1)</f>
        <v>0</v>
      </c>
      <c r="CK9" s="35"/>
      <c r="CL9" s="35"/>
      <c r="CM9" s="32">
        <f aca="true" t="shared" si="28" ref="CM9:CM31">ROUND((CK9+CL9*2)/3,1)</f>
        <v>0</v>
      </c>
      <c r="CN9" s="35"/>
      <c r="CO9" s="35"/>
      <c r="CP9" s="33">
        <f aca="true" t="shared" si="29" ref="CP9:CP31">ROUND((MAX(CN9:CO9)+CM9)/2,1)</f>
        <v>0</v>
      </c>
      <c r="CQ9" s="34">
        <f aca="true" t="shared" si="30" ref="CQ9:CQ31">IF(CM9=0,(MAX(CH9,CI9)+CG9)/2,(MAX(CN9,CO9)+CM9)/2)</f>
        <v>0</v>
      </c>
      <c r="CR9" s="35"/>
      <c r="CS9" s="35"/>
      <c r="CT9" s="32">
        <f aca="true" t="shared" si="31" ref="CT9:CT31">ROUND((CR9+CS9*2)/3,1)</f>
        <v>0</v>
      </c>
      <c r="CU9" s="35"/>
      <c r="CV9" s="35"/>
      <c r="CW9" s="33">
        <f aca="true" t="shared" si="32" ref="CW9:CW31">ROUND((MAX(CU9:CV9)+CT9)/2,1)</f>
        <v>0</v>
      </c>
      <c r="CX9" s="35"/>
      <c r="CY9" s="35"/>
      <c r="CZ9" s="32">
        <f aca="true" t="shared" si="33" ref="CZ9:CZ31">ROUND((CX9+CY9*2)/3,1)</f>
        <v>0</v>
      </c>
      <c r="DA9" s="35"/>
      <c r="DB9" s="35"/>
      <c r="DC9" s="33">
        <f aca="true" t="shared" si="34" ref="DC9:DC31">ROUND((MAX(DA9:DB9)+CZ9)/2,1)</f>
        <v>0</v>
      </c>
      <c r="DD9" s="34">
        <f aca="true" t="shared" si="35" ref="DD9:DD31">IF(CZ9=0,(MAX(CU9,CV9)+CT9)/2,(MAX(DA9,DB9)+CZ9)/2)</f>
        <v>0</v>
      </c>
      <c r="DE9" s="35"/>
      <c r="DF9" s="35"/>
      <c r="DG9" s="32">
        <f aca="true" t="shared" si="36" ref="DG9:DG31">ROUND((DE9+DF9*2)/3,1)</f>
        <v>0</v>
      </c>
      <c r="DH9" s="35"/>
      <c r="DI9" s="35"/>
      <c r="DJ9" s="33">
        <f aca="true" t="shared" si="37" ref="DJ9:DJ31">ROUND((MAX(DH9:DI9)+DG9)/2,1)</f>
        <v>0</v>
      </c>
      <c r="DK9" s="35"/>
      <c r="DL9" s="35"/>
      <c r="DM9" s="32">
        <f aca="true" t="shared" si="38" ref="DM9:DM31">ROUND((DK9+DL9*2)/3,1)</f>
        <v>0</v>
      </c>
      <c r="DN9" s="35"/>
      <c r="DO9" s="35"/>
      <c r="DP9" s="33">
        <f aca="true" t="shared" si="39" ref="DP9:DP31">ROUND((MAX(DN9:DO9)+DM9)/2,1)</f>
        <v>0</v>
      </c>
      <c r="DQ9" s="34">
        <f aca="true" t="shared" si="40" ref="DQ9:DQ31">IF(DM9=0,(MAX(DH9,DI9)+DG9)/2,(MAX(DN9:DO9)+DM9)/2)</f>
        <v>0</v>
      </c>
      <c r="DR9" s="35"/>
      <c r="DS9" s="35"/>
      <c r="DT9" s="32">
        <f aca="true" t="shared" si="41" ref="DT9:DT31">ROUND((DR9+DS9*2)/3,1)</f>
        <v>0</v>
      </c>
      <c r="DU9" s="35"/>
      <c r="DV9" s="35"/>
      <c r="DW9" s="33">
        <f aca="true" t="shared" si="42" ref="DW9:DW31">ROUND((MAX(DU9:DV9)+DT9)/2,1)</f>
        <v>0</v>
      </c>
      <c r="DX9" s="35"/>
      <c r="DY9" s="35"/>
      <c r="DZ9" s="32">
        <f aca="true" t="shared" si="43" ref="DZ9:DZ31">ROUND((DX9+DY9*2)/3,1)</f>
        <v>0</v>
      </c>
      <c r="EA9" s="35"/>
      <c r="EB9" s="35"/>
      <c r="EC9" s="33">
        <f aca="true" t="shared" si="44" ref="EC9:EC31">ROUND((MAX(EA9:EB9)+DZ9)/2,1)</f>
        <v>0</v>
      </c>
      <c r="ED9" s="34">
        <f aca="true" t="shared" si="45" ref="ED9:ED31">IF(DZ9=0,(MAX(DU9,DV9)+DT9)/2,(MAX(EA9,EB9)+DZ9)/2)</f>
        <v>0</v>
      </c>
      <c r="EE9" s="35"/>
      <c r="EF9" s="35"/>
      <c r="EG9" s="32">
        <f aca="true" t="shared" si="46" ref="EG9:EG31">ROUND((EE9+EF9*2)/3,1)</f>
        <v>0</v>
      </c>
      <c r="EH9" s="35"/>
      <c r="EI9" s="35"/>
      <c r="EJ9" s="33">
        <f aca="true" t="shared" si="47" ref="EJ9:EJ31">ROUND((MAX(EH9:EI9)+EG9)/2,1)</f>
        <v>0</v>
      </c>
      <c r="EK9" s="35"/>
      <c r="EL9" s="35"/>
      <c r="EM9" s="32">
        <f aca="true" t="shared" si="48" ref="EM9:EM31">ROUND((EK9+EL9*2)/3,1)</f>
        <v>0</v>
      </c>
      <c r="EN9" s="35"/>
      <c r="EO9" s="35"/>
      <c r="EP9" s="33">
        <f aca="true" t="shared" si="49" ref="EP9:EP31">ROUND((MAX(EN9:EO9)+EM9)/2,1)</f>
        <v>0</v>
      </c>
      <c r="EQ9" s="34">
        <f aca="true" t="shared" si="50" ref="EQ9:EQ31">IF(EM9=0,(MAX(EH9,EI9)+EG9)/2,(MAX(EN9,EO9)+EM9)/2)</f>
        <v>0</v>
      </c>
      <c r="ER9" s="35"/>
      <c r="ES9" s="35"/>
      <c r="ET9" s="32">
        <f aca="true" t="shared" si="51" ref="ET9:ET31">ROUND((ER9+ES9*2)/3,1)</f>
        <v>0</v>
      </c>
      <c r="EU9" s="35"/>
      <c r="EV9" s="35"/>
      <c r="EW9" s="33">
        <f aca="true" t="shared" si="52" ref="EW9:EW31">ROUND((MAX(EU9:EV9)+ET9)/2,1)</f>
        <v>0</v>
      </c>
      <c r="EX9" s="35"/>
      <c r="EY9" s="35"/>
      <c r="EZ9" s="32">
        <f aca="true" t="shared" si="53" ref="EZ9:EZ31">ROUND((EX9+EY9*2)/3,1)</f>
        <v>0</v>
      </c>
      <c r="FA9" s="35"/>
      <c r="FB9" s="35"/>
      <c r="FC9" s="33">
        <f aca="true" t="shared" si="54" ref="FC9:FC31">ROUND((MAX(FA9:FB9)+EZ9)/2,1)</f>
        <v>0</v>
      </c>
      <c r="FD9" s="34">
        <f aca="true" t="shared" si="55" ref="FD9:FD16">IF(EZ9=0,(MAX(EU9,EV9)+ET9)/2,(MAX(FA9,FB9)+EZ9)/2)</f>
        <v>0</v>
      </c>
      <c r="FE9" s="35"/>
      <c r="FF9" s="35"/>
      <c r="FG9" s="32">
        <f aca="true" t="shared" si="56" ref="FG9:FG20">ROUND((FE9+FF9*2)/3,1)</f>
        <v>0</v>
      </c>
      <c r="FH9" s="35"/>
      <c r="FI9" s="35"/>
      <c r="FJ9" s="33">
        <f aca="true" t="shared" si="57" ref="FJ9:FJ18">ROUND((MAX(FH9:FI9)+FG9)/2,1)</f>
        <v>0</v>
      </c>
      <c r="FK9" s="35"/>
      <c r="FL9" s="35"/>
      <c r="FM9" s="32">
        <f aca="true" t="shared" si="58" ref="FM9:FM31">ROUND((FK9+FL9*2)/3,1)</f>
        <v>0</v>
      </c>
      <c r="FN9" s="35"/>
      <c r="FO9" s="35"/>
      <c r="FP9" s="33">
        <f aca="true" t="shared" si="59" ref="FP9:FP31">ROUND((MAX(FN9:FO9)+FM9)/2,1)</f>
        <v>0</v>
      </c>
      <c r="FQ9" s="34">
        <f aca="true" t="shared" si="60" ref="FQ9:FQ18">IF(FM9=0,(MAX(FH9,FI9)+FG9)/2,(MAX(FN9,FO9)+FM9)/2)</f>
        <v>0</v>
      </c>
      <c r="FR9" s="35"/>
      <c r="FS9" s="35"/>
      <c r="FT9" s="32">
        <f aca="true" t="shared" si="61" ref="FT9:FT18">ROUND((FR9+FS9*2)/3,1)</f>
        <v>0</v>
      </c>
      <c r="FU9" s="35"/>
      <c r="FV9" s="35"/>
      <c r="FW9" s="33">
        <f aca="true" t="shared" si="62" ref="FW9:FW21">ROUND((MAX(FU9:FV9)+FT9)/2,1)</f>
        <v>0</v>
      </c>
      <c r="FX9" s="35"/>
      <c r="FY9" s="35"/>
      <c r="FZ9" s="32">
        <f aca="true" t="shared" si="63" ref="FZ9:FZ31">ROUND((FX9+FY9*2)/3,1)</f>
        <v>0</v>
      </c>
      <c r="GA9" s="35"/>
      <c r="GB9" s="35"/>
      <c r="GC9" s="33">
        <f aca="true" t="shared" si="64" ref="GC9:GC31">ROUND((MAX(GA9:GB9)+FZ9)/2,1)</f>
        <v>0</v>
      </c>
      <c r="GD9" s="34">
        <f aca="true" t="shared" si="65" ref="GD9:GD31">IF(FZ9=0,(MAX(FU9,FV9)+FT9)/2,(MAX(GA9,GB9)+FZ9)/2)</f>
        <v>0</v>
      </c>
      <c r="GE9" s="35"/>
      <c r="GF9" s="35"/>
      <c r="GG9" s="32">
        <f aca="true" t="shared" si="66" ref="GG9:GG31">ROUND((GE9+GF9*2)/3,1)</f>
        <v>0</v>
      </c>
      <c r="GH9" s="35"/>
      <c r="GI9" s="35"/>
      <c r="GJ9" s="32">
        <f aca="true" t="shared" si="67" ref="GJ9:GJ31">ROUND((GH9+GI9*2)/3,1)</f>
        <v>0</v>
      </c>
      <c r="GK9" s="33">
        <f aca="true" t="shared" si="68" ref="GK9:GK31">ROUND((GG9+GJ9)/2,1)</f>
        <v>0</v>
      </c>
      <c r="GL9" s="35"/>
      <c r="GM9" s="35"/>
      <c r="GN9" s="33">
        <f aca="true" t="shared" si="69" ref="GN9:GN31">ROUND((MAX(GL9:GM9)+GK9)/2,1)</f>
        <v>0</v>
      </c>
      <c r="GO9" s="35"/>
      <c r="GP9" s="35"/>
      <c r="GQ9" s="31"/>
      <c r="GR9" s="35"/>
      <c r="GS9" s="35"/>
      <c r="GT9" s="31"/>
      <c r="GU9" s="34">
        <f aca="true" t="shared" si="70" ref="GU9:GU31">IF(GQ9=0,(MAX(GL9,GM9)+GK9)/2,(MAX(GR9,GS9)+GQ9)/2)</f>
        <v>0</v>
      </c>
      <c r="GV9" s="35"/>
      <c r="GW9" s="35"/>
      <c r="GX9" s="32">
        <f aca="true" t="shared" si="71" ref="GX9:GX31">ROUND((GV9+GW9*2)/3,1)</f>
        <v>0</v>
      </c>
      <c r="GY9" s="35"/>
      <c r="GZ9" s="35"/>
      <c r="HA9" s="33">
        <f aca="true" t="shared" si="72" ref="HA9:HA31">ROUND((MAX(GY9:GZ9)+GX9)/2,1)</f>
        <v>0</v>
      </c>
      <c r="HB9" s="35"/>
      <c r="HC9" s="35"/>
      <c r="HD9" s="32">
        <f aca="true" t="shared" si="73" ref="HD9:HD31">ROUND((HB9+HC9*2)/3,1)</f>
        <v>0</v>
      </c>
      <c r="HE9" s="35"/>
      <c r="HF9" s="35"/>
      <c r="HG9" s="33">
        <f aca="true" t="shared" si="74" ref="HG9:HG31">ROUND((MAX(HE9:HF9)+HD9)/2,1)</f>
        <v>0</v>
      </c>
      <c r="HH9" s="34">
        <f aca="true" t="shared" si="75" ref="HH9:HH31">IF(HD9=0,(MAX(GY9,GZ9)+GX9)/2,(MAX(HE9,HF9)+HD9)/2)</f>
        <v>0</v>
      </c>
      <c r="HI9" s="35"/>
      <c r="HJ9" s="35"/>
      <c r="HK9" s="32">
        <f aca="true" t="shared" si="76" ref="HK9:HK31">ROUND((HI9+HJ9*2)/3,1)</f>
        <v>0</v>
      </c>
      <c r="HL9" s="35"/>
      <c r="HM9" s="35"/>
      <c r="HN9" s="33">
        <f aca="true" t="shared" si="77" ref="HN9:HN31">ROUND((MAX(HL9:HM9)+HK9)/2,1)</f>
        <v>0</v>
      </c>
      <c r="HO9" s="35"/>
      <c r="HP9" s="35"/>
      <c r="HQ9" s="32">
        <f aca="true" t="shared" si="78" ref="HQ9:HQ31">ROUND((HO9+HP9*2)/3,1)</f>
        <v>0</v>
      </c>
      <c r="HR9" s="35"/>
      <c r="HS9" s="35"/>
      <c r="HT9" s="33">
        <f aca="true" t="shared" si="79" ref="HT9:HT31">ROUND((MAX(HR9:HS9)+HQ9)/2,1)</f>
        <v>0</v>
      </c>
      <c r="HU9" s="34">
        <f aca="true" t="shared" si="80" ref="HU9:HU31">IF(HQ9=0,(MAX(HL9,HM9)+HK9)/2,(MAX(HR9,HS9)+HQ9)/2)</f>
        <v>0</v>
      </c>
      <c r="HV9" s="35"/>
      <c r="HW9" s="35"/>
      <c r="HX9" s="32">
        <f aca="true" t="shared" si="81" ref="HX9:HX31">ROUND((HV9+HW9*2)/3,1)</f>
        <v>0</v>
      </c>
      <c r="HY9" s="35"/>
      <c r="HZ9" s="35"/>
      <c r="IA9" s="33">
        <f aca="true" t="shared" si="82" ref="IA9:IA31">ROUND((MAX(HY9:HZ9)+HX9)/2,1)</f>
        <v>0</v>
      </c>
      <c r="IB9" s="35"/>
      <c r="IC9" s="35"/>
      <c r="ID9" s="32">
        <f aca="true" t="shared" si="83" ref="ID9:ID31">ROUND((IB9+IC9*2)/3,1)</f>
        <v>0</v>
      </c>
      <c r="IE9" s="35"/>
      <c r="IF9" s="35"/>
      <c r="IG9" s="33">
        <f aca="true" t="shared" si="84" ref="IG9:IG31">ROUND((MAX(IE9:IF9)+ID9)/2,1)</f>
        <v>0</v>
      </c>
      <c r="IH9" s="34">
        <f aca="true" t="shared" si="85" ref="IH9:IH31">IF(ID9=0,(MAX(HY9,HZ9)+HX9)/2,(MAX(IE9,IF9)+ID9)/2)</f>
        <v>0</v>
      </c>
      <c r="II9" s="35"/>
      <c r="IJ9" s="35"/>
      <c r="IK9" s="32">
        <f aca="true" t="shared" si="86" ref="IK9:IK31">ROUND((II9+IJ9*2)/3,1)</f>
        <v>0</v>
      </c>
      <c r="IL9" s="35"/>
      <c r="IM9" s="35"/>
      <c r="IN9" s="33">
        <f aca="true" t="shared" si="87" ref="IN9:IN31">ROUND((MAX(IL9:IM9)+IK9)/2,1)</f>
        <v>0</v>
      </c>
      <c r="IO9" s="35"/>
      <c r="IP9" s="35"/>
      <c r="IQ9" s="32">
        <f aca="true" t="shared" si="88" ref="IQ9:IQ31">ROUND((IO9+IP9*2)/3,1)</f>
        <v>0</v>
      </c>
      <c r="IR9" s="35"/>
      <c r="IS9" s="35"/>
      <c r="IT9" s="33">
        <f aca="true" t="shared" si="89" ref="IT9:IT31">ROUND((MAX(IR9:IS9)+IQ9)/2,1)</f>
        <v>0</v>
      </c>
      <c r="IU9" s="34">
        <f aca="true" t="shared" si="90" ref="IU9:IU31">IF(IQ9=0,(MAX(IL9,IM9)+IK9)/2,(MAX(IR9,IS9)+IQ9)/2)</f>
        <v>0</v>
      </c>
      <c r="IV9" s="35"/>
    </row>
    <row r="10" spans="1:256" s="11" customFormat="1" ht="15">
      <c r="A10" s="10">
        <v>2</v>
      </c>
      <c r="B10" s="14" t="s">
        <v>40</v>
      </c>
      <c r="C10" s="26" t="s">
        <v>220</v>
      </c>
      <c r="D10" s="27" t="s">
        <v>230</v>
      </c>
      <c r="E10" s="22" t="str">
        <f>C10&amp;D10</f>
        <v>133KT2561</v>
      </c>
      <c r="F10" s="12" t="s">
        <v>231</v>
      </c>
      <c r="G10" s="13" t="s">
        <v>232</v>
      </c>
      <c r="H10" s="23" t="str">
        <f t="shared" si="0"/>
        <v>25/08/1990</v>
      </c>
      <c r="I10" s="20" t="s">
        <v>131</v>
      </c>
      <c r="J10" s="20" t="s">
        <v>47</v>
      </c>
      <c r="K10" s="20" t="s">
        <v>77</v>
      </c>
      <c r="L10" s="15" t="s">
        <v>212</v>
      </c>
      <c r="M10" s="14" t="s">
        <v>88</v>
      </c>
      <c r="N10" s="35"/>
      <c r="O10" s="35"/>
      <c r="P10" s="35"/>
      <c r="Q10" s="35"/>
      <c r="R10" s="32">
        <f t="shared" si="1"/>
        <v>0</v>
      </c>
      <c r="S10" s="35"/>
      <c r="T10" s="35"/>
      <c r="U10" s="33">
        <f t="shared" si="2"/>
        <v>0</v>
      </c>
      <c r="V10" s="35"/>
      <c r="W10" s="35"/>
      <c r="X10" s="32">
        <f t="shared" si="3"/>
        <v>0</v>
      </c>
      <c r="Y10" s="35"/>
      <c r="Z10" s="35"/>
      <c r="AA10" s="33">
        <f t="shared" si="4"/>
        <v>0</v>
      </c>
      <c r="AB10" s="34">
        <f t="shared" si="5"/>
        <v>0</v>
      </c>
      <c r="AC10" s="35"/>
      <c r="AD10" s="35"/>
      <c r="AE10" s="32">
        <f t="shared" si="6"/>
        <v>0</v>
      </c>
      <c r="AF10" s="35"/>
      <c r="AG10" s="35"/>
      <c r="AH10" s="33">
        <f t="shared" si="7"/>
        <v>0</v>
      </c>
      <c r="AI10" s="35"/>
      <c r="AJ10" s="35"/>
      <c r="AK10" s="32">
        <f t="shared" si="8"/>
        <v>0</v>
      </c>
      <c r="AL10" s="35"/>
      <c r="AM10" s="35"/>
      <c r="AN10" s="33">
        <f t="shared" si="9"/>
        <v>0</v>
      </c>
      <c r="AO10" s="34">
        <f t="shared" si="10"/>
        <v>0</v>
      </c>
      <c r="AP10" s="35"/>
      <c r="AQ10" s="35"/>
      <c r="AR10" s="32">
        <f t="shared" si="11"/>
        <v>0</v>
      </c>
      <c r="AS10" s="35"/>
      <c r="AT10" s="35"/>
      <c r="AU10" s="33">
        <f t="shared" si="12"/>
        <v>0</v>
      </c>
      <c r="AV10" s="35"/>
      <c r="AW10" s="35"/>
      <c r="AX10" s="32">
        <f t="shared" si="13"/>
        <v>0</v>
      </c>
      <c r="AY10" s="35"/>
      <c r="AZ10" s="35"/>
      <c r="BA10" s="33">
        <f t="shared" si="14"/>
        <v>0</v>
      </c>
      <c r="BB10" s="34">
        <f t="shared" si="15"/>
        <v>0</v>
      </c>
      <c r="BC10" s="35">
        <v>2</v>
      </c>
      <c r="BD10" s="35">
        <v>10</v>
      </c>
      <c r="BE10" s="35">
        <v>5</v>
      </c>
      <c r="BF10" s="35">
        <v>6</v>
      </c>
      <c r="BG10" s="32">
        <f t="shared" si="16"/>
        <v>5.7</v>
      </c>
      <c r="BH10" s="35">
        <v>7</v>
      </c>
      <c r="BI10" s="35"/>
      <c r="BJ10" s="33">
        <f t="shared" si="17"/>
        <v>6.4</v>
      </c>
      <c r="BK10" s="35"/>
      <c r="BL10" s="35"/>
      <c r="BM10" s="32">
        <f t="shared" si="18"/>
        <v>0</v>
      </c>
      <c r="BN10" s="35"/>
      <c r="BO10" s="35"/>
      <c r="BP10" s="33">
        <f t="shared" si="19"/>
        <v>0</v>
      </c>
      <c r="BQ10" s="34">
        <f t="shared" si="20"/>
        <v>6.35</v>
      </c>
      <c r="BR10" s="35"/>
      <c r="BS10" s="35"/>
      <c r="BT10" s="32">
        <f t="shared" si="21"/>
        <v>0</v>
      </c>
      <c r="BU10" s="35"/>
      <c r="BV10" s="35"/>
      <c r="BW10" s="33">
        <f t="shared" si="22"/>
        <v>0</v>
      </c>
      <c r="BX10" s="35"/>
      <c r="BY10" s="35"/>
      <c r="BZ10" s="32">
        <f t="shared" si="23"/>
        <v>0</v>
      </c>
      <c r="CA10" s="35"/>
      <c r="CB10" s="35"/>
      <c r="CC10" s="33">
        <f t="shared" si="24"/>
        <v>0</v>
      </c>
      <c r="CD10" s="34">
        <f t="shared" si="25"/>
        <v>0</v>
      </c>
      <c r="CE10" s="35"/>
      <c r="CF10" s="35"/>
      <c r="CG10" s="32">
        <f t="shared" si="26"/>
        <v>0</v>
      </c>
      <c r="CH10" s="35"/>
      <c r="CI10" s="35"/>
      <c r="CJ10" s="33">
        <f t="shared" si="27"/>
        <v>0</v>
      </c>
      <c r="CK10" s="35"/>
      <c r="CL10" s="35"/>
      <c r="CM10" s="32">
        <f t="shared" si="28"/>
        <v>0</v>
      </c>
      <c r="CN10" s="35"/>
      <c r="CO10" s="35"/>
      <c r="CP10" s="33">
        <f t="shared" si="29"/>
        <v>0</v>
      </c>
      <c r="CQ10" s="34">
        <f t="shared" si="30"/>
        <v>0</v>
      </c>
      <c r="CR10" s="35"/>
      <c r="CS10" s="35"/>
      <c r="CT10" s="32">
        <f t="shared" si="31"/>
        <v>0</v>
      </c>
      <c r="CU10" s="35"/>
      <c r="CV10" s="35"/>
      <c r="CW10" s="33">
        <f t="shared" si="32"/>
        <v>0</v>
      </c>
      <c r="CX10" s="35"/>
      <c r="CY10" s="35"/>
      <c r="CZ10" s="32">
        <f t="shared" si="33"/>
        <v>0</v>
      </c>
      <c r="DA10" s="35"/>
      <c r="DB10" s="35"/>
      <c r="DC10" s="33">
        <f t="shared" si="34"/>
        <v>0</v>
      </c>
      <c r="DD10" s="34">
        <f t="shared" si="35"/>
        <v>0</v>
      </c>
      <c r="DE10" s="35"/>
      <c r="DF10" s="35"/>
      <c r="DG10" s="32">
        <f t="shared" si="36"/>
        <v>0</v>
      </c>
      <c r="DH10" s="35"/>
      <c r="DI10" s="35"/>
      <c r="DJ10" s="33">
        <f t="shared" si="37"/>
        <v>0</v>
      </c>
      <c r="DK10" s="35"/>
      <c r="DL10" s="35"/>
      <c r="DM10" s="32">
        <f t="shared" si="38"/>
        <v>0</v>
      </c>
      <c r="DN10" s="35"/>
      <c r="DO10" s="35"/>
      <c r="DP10" s="33">
        <f t="shared" si="39"/>
        <v>0</v>
      </c>
      <c r="DQ10" s="34">
        <f t="shared" si="40"/>
        <v>0</v>
      </c>
      <c r="DR10" s="35"/>
      <c r="DS10" s="35"/>
      <c r="DT10" s="32">
        <f t="shared" si="41"/>
        <v>0</v>
      </c>
      <c r="DU10" s="35"/>
      <c r="DV10" s="35"/>
      <c r="DW10" s="33">
        <f t="shared" si="42"/>
        <v>0</v>
      </c>
      <c r="DX10" s="35"/>
      <c r="DY10" s="35"/>
      <c r="DZ10" s="32">
        <f t="shared" si="43"/>
        <v>0</v>
      </c>
      <c r="EA10" s="35"/>
      <c r="EB10" s="35"/>
      <c r="EC10" s="33">
        <f t="shared" si="44"/>
        <v>0</v>
      </c>
      <c r="ED10" s="34">
        <f t="shared" si="45"/>
        <v>0</v>
      </c>
      <c r="EE10" s="36"/>
      <c r="EF10" s="35">
        <v>8</v>
      </c>
      <c r="EG10" s="32">
        <f t="shared" si="46"/>
        <v>5.3</v>
      </c>
      <c r="EH10" s="35"/>
      <c r="EI10" s="35"/>
      <c r="EJ10" s="33">
        <f t="shared" si="47"/>
        <v>2.7</v>
      </c>
      <c r="EK10" s="35"/>
      <c r="EL10" s="35"/>
      <c r="EM10" s="32">
        <f t="shared" si="48"/>
        <v>0</v>
      </c>
      <c r="EN10" s="35"/>
      <c r="EO10" s="35"/>
      <c r="EP10" s="33">
        <f t="shared" si="49"/>
        <v>0</v>
      </c>
      <c r="EQ10" s="34">
        <f t="shared" si="50"/>
        <v>2.65</v>
      </c>
      <c r="ER10" s="35"/>
      <c r="ES10" s="35"/>
      <c r="ET10" s="32">
        <f t="shared" si="51"/>
        <v>0</v>
      </c>
      <c r="EU10" s="35"/>
      <c r="EV10" s="35"/>
      <c r="EW10" s="33">
        <f t="shared" si="52"/>
        <v>0</v>
      </c>
      <c r="EX10" s="35"/>
      <c r="EY10" s="35"/>
      <c r="EZ10" s="32">
        <f t="shared" si="53"/>
        <v>0</v>
      </c>
      <c r="FA10" s="35"/>
      <c r="FB10" s="35"/>
      <c r="FC10" s="33">
        <f t="shared" si="54"/>
        <v>0</v>
      </c>
      <c r="FD10" s="34">
        <f t="shared" si="55"/>
        <v>0</v>
      </c>
      <c r="FE10" s="35"/>
      <c r="FF10" s="35"/>
      <c r="FG10" s="32">
        <f t="shared" si="56"/>
        <v>0</v>
      </c>
      <c r="FH10" s="35"/>
      <c r="FI10" s="35"/>
      <c r="FJ10" s="33">
        <f t="shared" si="57"/>
        <v>0</v>
      </c>
      <c r="FK10" s="35"/>
      <c r="FL10" s="35"/>
      <c r="FM10" s="32">
        <f t="shared" si="58"/>
        <v>0</v>
      </c>
      <c r="FN10" s="35"/>
      <c r="FO10" s="35"/>
      <c r="FP10" s="33">
        <f t="shared" si="59"/>
        <v>0</v>
      </c>
      <c r="FQ10" s="34">
        <f t="shared" si="60"/>
        <v>0</v>
      </c>
      <c r="FR10" s="35"/>
      <c r="FS10" s="35"/>
      <c r="FT10" s="32">
        <f t="shared" si="61"/>
        <v>0</v>
      </c>
      <c r="FU10" s="35"/>
      <c r="FV10" s="35"/>
      <c r="FW10" s="33">
        <f t="shared" si="62"/>
        <v>0</v>
      </c>
      <c r="FX10" s="35"/>
      <c r="FY10" s="35"/>
      <c r="FZ10" s="32">
        <f t="shared" si="63"/>
        <v>0</v>
      </c>
      <c r="GA10" s="35"/>
      <c r="GB10" s="35"/>
      <c r="GC10" s="33">
        <f t="shared" si="64"/>
        <v>0</v>
      </c>
      <c r="GD10" s="34">
        <f t="shared" si="65"/>
        <v>0</v>
      </c>
      <c r="GE10" s="35"/>
      <c r="GF10" s="35"/>
      <c r="GG10" s="32">
        <f t="shared" si="66"/>
        <v>0</v>
      </c>
      <c r="GH10" s="35"/>
      <c r="GI10" s="35"/>
      <c r="GJ10" s="32">
        <f t="shared" si="67"/>
        <v>0</v>
      </c>
      <c r="GK10" s="33">
        <f t="shared" si="68"/>
        <v>0</v>
      </c>
      <c r="GL10" s="35"/>
      <c r="GM10" s="35"/>
      <c r="GN10" s="33">
        <f t="shared" si="69"/>
        <v>0</v>
      </c>
      <c r="GO10" s="35"/>
      <c r="GP10" s="35"/>
      <c r="GQ10" s="31"/>
      <c r="GR10" s="35"/>
      <c r="GS10" s="35"/>
      <c r="GT10" s="31"/>
      <c r="GU10" s="34">
        <f t="shared" si="70"/>
        <v>0</v>
      </c>
      <c r="GV10" s="35"/>
      <c r="GW10" s="35"/>
      <c r="GX10" s="32">
        <f t="shared" si="71"/>
        <v>0</v>
      </c>
      <c r="GY10" s="35"/>
      <c r="GZ10" s="35"/>
      <c r="HA10" s="33">
        <f t="shared" si="72"/>
        <v>0</v>
      </c>
      <c r="HB10" s="35"/>
      <c r="HC10" s="35"/>
      <c r="HD10" s="32">
        <f t="shared" si="73"/>
        <v>0</v>
      </c>
      <c r="HE10" s="35"/>
      <c r="HF10" s="35"/>
      <c r="HG10" s="33">
        <f t="shared" si="74"/>
        <v>0</v>
      </c>
      <c r="HH10" s="34">
        <f t="shared" si="75"/>
        <v>0</v>
      </c>
      <c r="HI10" s="35"/>
      <c r="HJ10" s="35"/>
      <c r="HK10" s="32">
        <f t="shared" si="76"/>
        <v>0</v>
      </c>
      <c r="HL10" s="35"/>
      <c r="HM10" s="35"/>
      <c r="HN10" s="33">
        <f t="shared" si="77"/>
        <v>0</v>
      </c>
      <c r="HO10" s="35"/>
      <c r="HP10" s="35"/>
      <c r="HQ10" s="32">
        <f t="shared" si="78"/>
        <v>0</v>
      </c>
      <c r="HR10" s="35"/>
      <c r="HS10" s="35"/>
      <c r="HT10" s="33">
        <f t="shared" si="79"/>
        <v>0</v>
      </c>
      <c r="HU10" s="34">
        <f t="shared" si="80"/>
        <v>0</v>
      </c>
      <c r="HV10" s="35"/>
      <c r="HW10" s="35"/>
      <c r="HX10" s="32">
        <f t="shared" si="81"/>
        <v>0</v>
      </c>
      <c r="HY10" s="35"/>
      <c r="HZ10" s="35"/>
      <c r="IA10" s="33">
        <f t="shared" si="82"/>
        <v>0</v>
      </c>
      <c r="IB10" s="35"/>
      <c r="IC10" s="35"/>
      <c r="ID10" s="32">
        <f t="shared" si="83"/>
        <v>0</v>
      </c>
      <c r="IE10" s="35"/>
      <c r="IF10" s="35"/>
      <c r="IG10" s="33">
        <f t="shared" si="84"/>
        <v>0</v>
      </c>
      <c r="IH10" s="34">
        <f t="shared" si="85"/>
        <v>0</v>
      </c>
      <c r="II10" s="35"/>
      <c r="IJ10" s="35"/>
      <c r="IK10" s="32">
        <f t="shared" si="86"/>
        <v>0</v>
      </c>
      <c r="IL10" s="35"/>
      <c r="IM10" s="35"/>
      <c r="IN10" s="33">
        <f t="shared" si="87"/>
        <v>0</v>
      </c>
      <c r="IO10" s="35"/>
      <c r="IP10" s="35"/>
      <c r="IQ10" s="32">
        <f t="shared" si="88"/>
        <v>0</v>
      </c>
      <c r="IR10" s="35"/>
      <c r="IS10" s="35"/>
      <c r="IT10" s="33">
        <f t="shared" si="89"/>
        <v>0</v>
      </c>
      <c r="IU10" s="34">
        <f t="shared" si="90"/>
        <v>0</v>
      </c>
      <c r="IV10" s="35"/>
    </row>
    <row r="11" spans="1:256" s="11" customFormat="1" ht="15">
      <c r="A11" s="10">
        <v>3</v>
      </c>
      <c r="B11" s="14" t="s">
        <v>40</v>
      </c>
      <c r="C11" s="26" t="s">
        <v>220</v>
      </c>
      <c r="D11" s="27" t="s">
        <v>264</v>
      </c>
      <c r="E11" s="22" t="str">
        <f>C11&amp;D11</f>
        <v>133KT2626</v>
      </c>
      <c r="F11" s="12" t="s">
        <v>65</v>
      </c>
      <c r="G11" s="13" t="s">
        <v>184</v>
      </c>
      <c r="H11" s="23" t="str">
        <f t="shared" si="0"/>
        <v>25/11/1994</v>
      </c>
      <c r="I11" s="20" t="s">
        <v>131</v>
      </c>
      <c r="J11" s="20" t="s">
        <v>99</v>
      </c>
      <c r="K11" s="20" t="s">
        <v>67</v>
      </c>
      <c r="L11" s="15" t="s">
        <v>265</v>
      </c>
      <c r="M11" s="14"/>
      <c r="N11" s="35"/>
      <c r="O11" s="35"/>
      <c r="P11" s="35"/>
      <c r="Q11" s="35"/>
      <c r="R11" s="32">
        <f t="shared" si="1"/>
        <v>0</v>
      </c>
      <c r="S11" s="35"/>
      <c r="T11" s="35"/>
      <c r="U11" s="33">
        <f t="shared" si="2"/>
        <v>0</v>
      </c>
      <c r="V11" s="35"/>
      <c r="W11" s="35"/>
      <c r="X11" s="32">
        <f t="shared" si="3"/>
        <v>0</v>
      </c>
      <c r="Y11" s="35"/>
      <c r="Z11" s="35"/>
      <c r="AA11" s="33">
        <f t="shared" si="4"/>
        <v>0</v>
      </c>
      <c r="AB11" s="34">
        <f t="shared" si="5"/>
        <v>0</v>
      </c>
      <c r="AC11" s="35">
        <v>7</v>
      </c>
      <c r="AD11" s="35">
        <v>7</v>
      </c>
      <c r="AE11" s="32">
        <f t="shared" si="6"/>
        <v>7</v>
      </c>
      <c r="AF11" s="35">
        <v>6</v>
      </c>
      <c r="AG11" s="35"/>
      <c r="AH11" s="33">
        <f t="shared" si="7"/>
        <v>6.5</v>
      </c>
      <c r="AI11" s="35"/>
      <c r="AJ11" s="35"/>
      <c r="AK11" s="32">
        <f t="shared" si="8"/>
        <v>0</v>
      </c>
      <c r="AL11" s="35"/>
      <c r="AM11" s="35"/>
      <c r="AN11" s="33">
        <f t="shared" si="9"/>
        <v>0</v>
      </c>
      <c r="AO11" s="34">
        <f t="shared" si="10"/>
        <v>6.5</v>
      </c>
      <c r="AP11" s="35"/>
      <c r="AQ11" s="35"/>
      <c r="AR11" s="32">
        <f t="shared" si="11"/>
        <v>0</v>
      </c>
      <c r="AS11" s="35"/>
      <c r="AT11" s="35"/>
      <c r="AU11" s="33">
        <f t="shared" si="12"/>
        <v>0</v>
      </c>
      <c r="AV11" s="35"/>
      <c r="AW11" s="35"/>
      <c r="AX11" s="32">
        <f t="shared" si="13"/>
        <v>0</v>
      </c>
      <c r="AY11" s="35"/>
      <c r="AZ11" s="35"/>
      <c r="BA11" s="33">
        <f t="shared" si="14"/>
        <v>0</v>
      </c>
      <c r="BB11" s="34">
        <f t="shared" si="15"/>
        <v>0</v>
      </c>
      <c r="BC11" s="35">
        <v>6</v>
      </c>
      <c r="BD11" s="35">
        <v>6</v>
      </c>
      <c r="BE11" s="35">
        <v>7</v>
      </c>
      <c r="BF11" s="35" t="s">
        <v>379</v>
      </c>
      <c r="BG11" s="32">
        <f t="shared" si="16"/>
        <v>6</v>
      </c>
      <c r="BH11" s="35">
        <v>8</v>
      </c>
      <c r="BI11" s="35"/>
      <c r="BJ11" s="33">
        <f t="shared" si="17"/>
        <v>7</v>
      </c>
      <c r="BK11" s="35"/>
      <c r="BL11" s="35"/>
      <c r="BM11" s="32">
        <f t="shared" si="18"/>
        <v>0</v>
      </c>
      <c r="BN11" s="35"/>
      <c r="BO11" s="35"/>
      <c r="BP11" s="33">
        <f t="shared" si="19"/>
        <v>0</v>
      </c>
      <c r="BQ11" s="34">
        <f t="shared" si="20"/>
        <v>7</v>
      </c>
      <c r="BR11" s="35"/>
      <c r="BS11" s="35"/>
      <c r="BT11" s="32">
        <f t="shared" si="21"/>
        <v>0</v>
      </c>
      <c r="BU11" s="35"/>
      <c r="BV11" s="35"/>
      <c r="BW11" s="33">
        <f t="shared" si="22"/>
        <v>0</v>
      </c>
      <c r="BX11" s="35"/>
      <c r="BY11" s="35"/>
      <c r="BZ11" s="32">
        <f t="shared" si="23"/>
        <v>0</v>
      </c>
      <c r="CA11" s="35"/>
      <c r="CB11" s="35"/>
      <c r="CC11" s="33">
        <f t="shared" si="24"/>
        <v>0</v>
      </c>
      <c r="CD11" s="34">
        <f t="shared" si="25"/>
        <v>0</v>
      </c>
      <c r="CE11" s="35"/>
      <c r="CF11" s="35"/>
      <c r="CG11" s="32">
        <f t="shared" si="26"/>
        <v>0</v>
      </c>
      <c r="CH11" s="35"/>
      <c r="CI11" s="35"/>
      <c r="CJ11" s="33">
        <f t="shared" si="27"/>
        <v>0</v>
      </c>
      <c r="CK11" s="35"/>
      <c r="CL11" s="35"/>
      <c r="CM11" s="32">
        <f t="shared" si="28"/>
        <v>0</v>
      </c>
      <c r="CN11" s="35"/>
      <c r="CO11" s="35"/>
      <c r="CP11" s="33">
        <f t="shared" si="29"/>
        <v>0</v>
      </c>
      <c r="CQ11" s="34">
        <f t="shared" si="30"/>
        <v>0</v>
      </c>
      <c r="CR11" s="35"/>
      <c r="CS11" s="35"/>
      <c r="CT11" s="32">
        <f t="shared" si="31"/>
        <v>0</v>
      </c>
      <c r="CU11" s="35"/>
      <c r="CV11" s="35"/>
      <c r="CW11" s="33">
        <f t="shared" si="32"/>
        <v>0</v>
      </c>
      <c r="CX11" s="35"/>
      <c r="CY11" s="35"/>
      <c r="CZ11" s="32">
        <f t="shared" si="33"/>
        <v>0</v>
      </c>
      <c r="DA11" s="35"/>
      <c r="DB11" s="35"/>
      <c r="DC11" s="33">
        <f t="shared" si="34"/>
        <v>0</v>
      </c>
      <c r="DD11" s="34">
        <f t="shared" si="35"/>
        <v>0</v>
      </c>
      <c r="DE11" s="35"/>
      <c r="DF11" s="35"/>
      <c r="DG11" s="32">
        <f t="shared" si="36"/>
        <v>0</v>
      </c>
      <c r="DH11" s="35"/>
      <c r="DI11" s="35"/>
      <c r="DJ11" s="33">
        <f t="shared" si="37"/>
        <v>0</v>
      </c>
      <c r="DK11" s="35"/>
      <c r="DL11" s="35"/>
      <c r="DM11" s="32">
        <f t="shared" si="38"/>
        <v>0</v>
      </c>
      <c r="DN11" s="35"/>
      <c r="DO11" s="35"/>
      <c r="DP11" s="33">
        <f t="shared" si="39"/>
        <v>0</v>
      </c>
      <c r="DQ11" s="34">
        <f t="shared" si="40"/>
        <v>0</v>
      </c>
      <c r="DR11" s="35"/>
      <c r="DS11" s="35"/>
      <c r="DT11" s="32">
        <f t="shared" si="41"/>
        <v>0</v>
      </c>
      <c r="DU11" s="35"/>
      <c r="DV11" s="35"/>
      <c r="DW11" s="33">
        <f t="shared" si="42"/>
        <v>0</v>
      </c>
      <c r="DX11" s="35"/>
      <c r="DY11" s="35"/>
      <c r="DZ11" s="32">
        <f t="shared" si="43"/>
        <v>0</v>
      </c>
      <c r="EA11" s="35"/>
      <c r="EB11" s="35"/>
      <c r="EC11" s="33">
        <f t="shared" si="44"/>
        <v>0</v>
      </c>
      <c r="ED11" s="34">
        <f t="shared" si="45"/>
        <v>0</v>
      </c>
      <c r="EE11" s="35"/>
      <c r="EF11" s="35"/>
      <c r="EG11" s="32">
        <f t="shared" si="46"/>
        <v>0</v>
      </c>
      <c r="EH11" s="35"/>
      <c r="EI11" s="35"/>
      <c r="EJ11" s="33">
        <f t="shared" si="47"/>
        <v>0</v>
      </c>
      <c r="EK11" s="35"/>
      <c r="EL11" s="35"/>
      <c r="EM11" s="32">
        <f t="shared" si="48"/>
        <v>0</v>
      </c>
      <c r="EN11" s="35"/>
      <c r="EO11" s="35"/>
      <c r="EP11" s="33">
        <f t="shared" si="49"/>
        <v>0</v>
      </c>
      <c r="EQ11" s="34">
        <f t="shared" si="50"/>
        <v>0</v>
      </c>
      <c r="ER11" s="35"/>
      <c r="ES11" s="35"/>
      <c r="ET11" s="32">
        <f t="shared" si="51"/>
        <v>0</v>
      </c>
      <c r="EU11" s="35"/>
      <c r="EV11" s="35"/>
      <c r="EW11" s="33">
        <f t="shared" si="52"/>
        <v>0</v>
      </c>
      <c r="EX11" s="35"/>
      <c r="EY11" s="35"/>
      <c r="EZ11" s="32">
        <f t="shared" si="53"/>
        <v>0</v>
      </c>
      <c r="FA11" s="35"/>
      <c r="FB11" s="35"/>
      <c r="FC11" s="33">
        <f t="shared" si="54"/>
        <v>0</v>
      </c>
      <c r="FD11" s="34">
        <f t="shared" si="55"/>
        <v>0</v>
      </c>
      <c r="FE11" s="35">
        <v>5</v>
      </c>
      <c r="FF11" s="35">
        <v>6</v>
      </c>
      <c r="FG11" s="32">
        <f t="shared" si="56"/>
        <v>5.7</v>
      </c>
      <c r="FH11" s="35"/>
      <c r="FI11" s="35"/>
      <c r="FJ11" s="33">
        <f t="shared" si="57"/>
        <v>2.9</v>
      </c>
      <c r="FK11" s="35"/>
      <c r="FL11" s="35"/>
      <c r="FM11" s="32">
        <f t="shared" si="58"/>
        <v>0</v>
      </c>
      <c r="FN11" s="35"/>
      <c r="FO11" s="35"/>
      <c r="FP11" s="33">
        <f t="shared" si="59"/>
        <v>0</v>
      </c>
      <c r="FQ11" s="34">
        <f t="shared" si="60"/>
        <v>2.85</v>
      </c>
      <c r="FR11" s="35"/>
      <c r="FS11" s="35"/>
      <c r="FT11" s="32">
        <f t="shared" si="61"/>
        <v>0</v>
      </c>
      <c r="FU11" s="35"/>
      <c r="FV11" s="35"/>
      <c r="FW11" s="33">
        <f t="shared" si="62"/>
        <v>0</v>
      </c>
      <c r="FX11" s="35"/>
      <c r="FY11" s="35"/>
      <c r="FZ11" s="32">
        <f t="shared" si="63"/>
        <v>0</v>
      </c>
      <c r="GA11" s="35"/>
      <c r="GB11" s="35"/>
      <c r="GC11" s="33">
        <f t="shared" si="64"/>
        <v>0</v>
      </c>
      <c r="GD11" s="34">
        <f t="shared" si="65"/>
        <v>0</v>
      </c>
      <c r="GE11" s="35"/>
      <c r="GF11" s="35"/>
      <c r="GG11" s="32">
        <f t="shared" si="66"/>
        <v>0</v>
      </c>
      <c r="GH11" s="35"/>
      <c r="GI11" s="35"/>
      <c r="GJ11" s="32">
        <f t="shared" si="67"/>
        <v>0</v>
      </c>
      <c r="GK11" s="33">
        <f t="shared" si="68"/>
        <v>0</v>
      </c>
      <c r="GL11" s="35"/>
      <c r="GM11" s="35"/>
      <c r="GN11" s="33">
        <f t="shared" si="69"/>
        <v>0</v>
      </c>
      <c r="GO11" s="35"/>
      <c r="GP11" s="35"/>
      <c r="GQ11" s="31"/>
      <c r="GR11" s="35"/>
      <c r="GS11" s="35"/>
      <c r="GT11" s="31"/>
      <c r="GU11" s="34">
        <f t="shared" si="70"/>
        <v>0</v>
      </c>
      <c r="GV11" s="35"/>
      <c r="GW11" s="35"/>
      <c r="GX11" s="32">
        <f t="shared" si="71"/>
        <v>0</v>
      </c>
      <c r="GY11" s="35"/>
      <c r="GZ11" s="35"/>
      <c r="HA11" s="33">
        <f t="shared" si="72"/>
        <v>0</v>
      </c>
      <c r="HB11" s="35"/>
      <c r="HC11" s="35"/>
      <c r="HD11" s="32">
        <f t="shared" si="73"/>
        <v>0</v>
      </c>
      <c r="HE11" s="35"/>
      <c r="HF11" s="35"/>
      <c r="HG11" s="33">
        <f t="shared" si="74"/>
        <v>0</v>
      </c>
      <c r="HH11" s="34">
        <f t="shared" si="75"/>
        <v>0</v>
      </c>
      <c r="HI11" s="35"/>
      <c r="HJ11" s="35"/>
      <c r="HK11" s="32">
        <f t="shared" si="76"/>
        <v>0</v>
      </c>
      <c r="HL11" s="35"/>
      <c r="HM11" s="35"/>
      <c r="HN11" s="33">
        <f t="shared" si="77"/>
        <v>0</v>
      </c>
      <c r="HO11" s="35"/>
      <c r="HP11" s="35"/>
      <c r="HQ11" s="32">
        <f t="shared" si="78"/>
        <v>0</v>
      </c>
      <c r="HR11" s="35"/>
      <c r="HS11" s="35"/>
      <c r="HT11" s="33">
        <f t="shared" si="79"/>
        <v>0</v>
      </c>
      <c r="HU11" s="34">
        <f t="shared" si="80"/>
        <v>0</v>
      </c>
      <c r="HV11" s="35"/>
      <c r="HW11" s="35"/>
      <c r="HX11" s="32">
        <f t="shared" si="81"/>
        <v>0</v>
      </c>
      <c r="HY11" s="35"/>
      <c r="HZ11" s="35"/>
      <c r="IA11" s="33">
        <f t="shared" si="82"/>
        <v>0</v>
      </c>
      <c r="IB11" s="35"/>
      <c r="IC11" s="35"/>
      <c r="ID11" s="32">
        <f t="shared" si="83"/>
        <v>0</v>
      </c>
      <c r="IE11" s="35"/>
      <c r="IF11" s="35"/>
      <c r="IG11" s="33">
        <f t="shared" si="84"/>
        <v>0</v>
      </c>
      <c r="IH11" s="34">
        <f t="shared" si="85"/>
        <v>0</v>
      </c>
      <c r="II11" s="35"/>
      <c r="IJ11" s="35"/>
      <c r="IK11" s="32">
        <f t="shared" si="86"/>
        <v>0</v>
      </c>
      <c r="IL11" s="35"/>
      <c r="IM11" s="35"/>
      <c r="IN11" s="33">
        <f t="shared" si="87"/>
        <v>0</v>
      </c>
      <c r="IO11" s="35"/>
      <c r="IP11" s="35"/>
      <c r="IQ11" s="32">
        <f t="shared" si="88"/>
        <v>0</v>
      </c>
      <c r="IR11" s="35"/>
      <c r="IS11" s="35"/>
      <c r="IT11" s="33">
        <f t="shared" si="89"/>
        <v>0</v>
      </c>
      <c r="IU11" s="34">
        <f t="shared" si="90"/>
        <v>0</v>
      </c>
      <c r="IV11" s="35"/>
    </row>
    <row r="12" spans="1:256" s="11" customFormat="1" ht="15">
      <c r="A12" s="10">
        <v>4</v>
      </c>
      <c r="B12" s="14" t="s">
        <v>40</v>
      </c>
      <c r="C12" s="26" t="s">
        <v>220</v>
      </c>
      <c r="D12" s="27" t="s">
        <v>403</v>
      </c>
      <c r="E12" s="22" t="str">
        <f>C12&amp;D12</f>
        <v>133KT2635</v>
      </c>
      <c r="F12" s="12" t="s">
        <v>404</v>
      </c>
      <c r="G12" s="13" t="s">
        <v>150</v>
      </c>
      <c r="H12" s="23" t="str">
        <f t="shared" si="0"/>
        <v>19/08/1988</v>
      </c>
      <c r="I12" s="20" t="s">
        <v>110</v>
      </c>
      <c r="J12" s="20" t="s">
        <v>47</v>
      </c>
      <c r="K12" s="20" t="s">
        <v>126</v>
      </c>
      <c r="L12" s="15" t="s">
        <v>405</v>
      </c>
      <c r="M12" s="14" t="s">
        <v>80</v>
      </c>
      <c r="N12" s="35"/>
      <c r="O12" s="35"/>
      <c r="P12" s="35"/>
      <c r="Q12" s="35"/>
      <c r="R12" s="32">
        <f t="shared" si="1"/>
        <v>0</v>
      </c>
      <c r="S12" s="35"/>
      <c r="T12" s="35"/>
      <c r="U12" s="33">
        <f t="shared" si="2"/>
        <v>0</v>
      </c>
      <c r="V12" s="35"/>
      <c r="W12" s="35"/>
      <c r="X12" s="32"/>
      <c r="Y12" s="35"/>
      <c r="Z12" s="35"/>
      <c r="AA12" s="33"/>
      <c r="AB12" s="34">
        <f t="shared" si="5"/>
        <v>0</v>
      </c>
      <c r="AC12" s="35"/>
      <c r="AD12" s="35"/>
      <c r="AE12" s="32">
        <f t="shared" si="6"/>
        <v>0</v>
      </c>
      <c r="AF12" s="35"/>
      <c r="AG12" s="35"/>
      <c r="AH12" s="33">
        <f t="shared" si="7"/>
        <v>0</v>
      </c>
      <c r="AI12" s="35"/>
      <c r="AJ12" s="35"/>
      <c r="AK12" s="32"/>
      <c r="AL12" s="35"/>
      <c r="AM12" s="35"/>
      <c r="AN12" s="33"/>
      <c r="AO12" s="34">
        <f t="shared" si="10"/>
        <v>0</v>
      </c>
      <c r="AP12" s="35"/>
      <c r="AQ12" s="35"/>
      <c r="AR12" s="32">
        <f t="shared" si="11"/>
        <v>0</v>
      </c>
      <c r="AS12" s="35"/>
      <c r="AT12" s="35"/>
      <c r="AU12" s="33">
        <f t="shared" si="12"/>
        <v>0</v>
      </c>
      <c r="AV12" s="35"/>
      <c r="AW12" s="35"/>
      <c r="AX12" s="32"/>
      <c r="AY12" s="35"/>
      <c r="AZ12" s="35"/>
      <c r="BA12" s="33"/>
      <c r="BB12" s="34">
        <f t="shared" si="15"/>
        <v>0</v>
      </c>
      <c r="BC12" s="35"/>
      <c r="BD12" s="35"/>
      <c r="BE12" s="35"/>
      <c r="BF12" s="35"/>
      <c r="BG12" s="32">
        <f t="shared" si="16"/>
        <v>0</v>
      </c>
      <c r="BH12" s="35"/>
      <c r="BI12" s="35"/>
      <c r="BJ12" s="33">
        <f t="shared" si="17"/>
        <v>0</v>
      </c>
      <c r="BK12" s="35"/>
      <c r="BL12" s="35"/>
      <c r="BM12" s="32"/>
      <c r="BN12" s="35"/>
      <c r="BO12" s="35"/>
      <c r="BP12" s="33"/>
      <c r="BQ12" s="34">
        <f t="shared" si="20"/>
        <v>0</v>
      </c>
      <c r="BR12" s="35"/>
      <c r="BS12" s="35"/>
      <c r="BT12" s="32">
        <f t="shared" si="21"/>
        <v>0</v>
      </c>
      <c r="BU12" s="35"/>
      <c r="BV12" s="35"/>
      <c r="BW12" s="33">
        <f t="shared" si="22"/>
        <v>0</v>
      </c>
      <c r="BX12" s="35"/>
      <c r="BY12" s="35"/>
      <c r="BZ12" s="32"/>
      <c r="CA12" s="35"/>
      <c r="CB12" s="35"/>
      <c r="CC12" s="33"/>
      <c r="CD12" s="34">
        <f t="shared" si="25"/>
        <v>0</v>
      </c>
      <c r="CE12" s="35"/>
      <c r="CF12" s="35"/>
      <c r="CG12" s="32">
        <f t="shared" si="26"/>
        <v>0</v>
      </c>
      <c r="CH12" s="35"/>
      <c r="CI12" s="35"/>
      <c r="CJ12" s="33">
        <f t="shared" si="27"/>
        <v>0</v>
      </c>
      <c r="CK12" s="35"/>
      <c r="CL12" s="35"/>
      <c r="CM12" s="32"/>
      <c r="CN12" s="35"/>
      <c r="CO12" s="35"/>
      <c r="CP12" s="33"/>
      <c r="CQ12" s="34">
        <f t="shared" si="30"/>
        <v>0</v>
      </c>
      <c r="CR12" s="35"/>
      <c r="CS12" s="35"/>
      <c r="CT12" s="32"/>
      <c r="CU12" s="35"/>
      <c r="CV12" s="35"/>
      <c r="CW12" s="33"/>
      <c r="CX12" s="35"/>
      <c r="CY12" s="35"/>
      <c r="CZ12" s="32"/>
      <c r="DA12" s="35"/>
      <c r="DB12" s="35"/>
      <c r="DC12" s="33"/>
      <c r="DD12" s="34">
        <f t="shared" si="35"/>
        <v>0</v>
      </c>
      <c r="DE12" s="35"/>
      <c r="DF12" s="35"/>
      <c r="DG12" s="32">
        <f t="shared" si="36"/>
        <v>0</v>
      </c>
      <c r="DH12" s="35"/>
      <c r="DI12" s="35"/>
      <c r="DJ12" s="33">
        <f t="shared" si="37"/>
        <v>0</v>
      </c>
      <c r="DK12" s="35"/>
      <c r="DL12" s="35"/>
      <c r="DM12" s="32"/>
      <c r="DN12" s="35"/>
      <c r="DO12" s="35"/>
      <c r="DP12" s="33"/>
      <c r="DQ12" s="34">
        <f t="shared" si="40"/>
        <v>0</v>
      </c>
      <c r="DR12" s="35"/>
      <c r="DS12" s="35"/>
      <c r="DT12" s="32">
        <f t="shared" si="41"/>
        <v>0</v>
      </c>
      <c r="DU12" s="35"/>
      <c r="DV12" s="35"/>
      <c r="DW12" s="33">
        <f t="shared" si="42"/>
        <v>0</v>
      </c>
      <c r="DX12" s="35"/>
      <c r="DY12" s="35"/>
      <c r="DZ12" s="32"/>
      <c r="EA12" s="35"/>
      <c r="EB12" s="35"/>
      <c r="EC12" s="33"/>
      <c r="ED12" s="34"/>
      <c r="EE12" s="35"/>
      <c r="EF12" s="35"/>
      <c r="EG12" s="32">
        <f t="shared" si="46"/>
        <v>0</v>
      </c>
      <c r="EH12" s="35"/>
      <c r="EI12" s="35"/>
      <c r="EJ12" s="33">
        <f t="shared" si="47"/>
        <v>0</v>
      </c>
      <c r="EK12" s="35"/>
      <c r="EL12" s="35"/>
      <c r="EM12" s="32"/>
      <c r="EN12" s="35"/>
      <c r="EO12" s="35"/>
      <c r="EP12" s="33"/>
      <c r="EQ12" s="34">
        <f t="shared" si="50"/>
        <v>0</v>
      </c>
      <c r="ER12" s="35"/>
      <c r="ES12" s="35"/>
      <c r="ET12" s="32">
        <f t="shared" si="51"/>
        <v>0</v>
      </c>
      <c r="EU12" s="35"/>
      <c r="EV12" s="35"/>
      <c r="EW12" s="33">
        <f t="shared" si="52"/>
        <v>0</v>
      </c>
      <c r="EX12" s="35"/>
      <c r="EY12" s="35"/>
      <c r="EZ12" s="32"/>
      <c r="FA12" s="35"/>
      <c r="FB12" s="35"/>
      <c r="FC12" s="33"/>
      <c r="FD12" s="34">
        <f t="shared" si="55"/>
        <v>0</v>
      </c>
      <c r="FE12" s="35"/>
      <c r="FF12" s="35"/>
      <c r="FG12" s="32">
        <f t="shared" si="56"/>
        <v>0</v>
      </c>
      <c r="FH12" s="35"/>
      <c r="FI12" s="35"/>
      <c r="FJ12" s="33">
        <f t="shared" si="57"/>
        <v>0</v>
      </c>
      <c r="FK12" s="35"/>
      <c r="FL12" s="35"/>
      <c r="FM12" s="32"/>
      <c r="FN12" s="35"/>
      <c r="FO12" s="35"/>
      <c r="FP12" s="33"/>
      <c r="FQ12" s="34">
        <f t="shared" si="60"/>
        <v>0</v>
      </c>
      <c r="FR12" s="35"/>
      <c r="FS12" s="35"/>
      <c r="FT12" s="32">
        <f t="shared" si="61"/>
        <v>0</v>
      </c>
      <c r="FU12" s="35"/>
      <c r="FV12" s="35"/>
      <c r="FW12" s="33">
        <f t="shared" si="62"/>
        <v>0</v>
      </c>
      <c r="FX12" s="35"/>
      <c r="FY12" s="35"/>
      <c r="FZ12" s="32"/>
      <c r="GA12" s="35"/>
      <c r="GB12" s="35"/>
      <c r="GC12" s="33"/>
      <c r="GD12" s="34">
        <f t="shared" si="65"/>
        <v>0</v>
      </c>
      <c r="GE12" s="35"/>
      <c r="GF12" s="35"/>
      <c r="GG12" s="32">
        <f t="shared" si="66"/>
        <v>0</v>
      </c>
      <c r="GH12" s="35"/>
      <c r="GI12" s="35"/>
      <c r="GJ12" s="32">
        <f t="shared" si="67"/>
        <v>0</v>
      </c>
      <c r="GK12" s="33">
        <f t="shared" si="68"/>
        <v>0</v>
      </c>
      <c r="GL12" s="35"/>
      <c r="GM12" s="35"/>
      <c r="GN12" s="33">
        <f t="shared" si="69"/>
        <v>0</v>
      </c>
      <c r="GO12" s="35"/>
      <c r="GP12" s="35"/>
      <c r="GQ12" s="31"/>
      <c r="GR12" s="35"/>
      <c r="GS12" s="35"/>
      <c r="GT12" s="31"/>
      <c r="GU12" s="34">
        <f t="shared" si="70"/>
        <v>0</v>
      </c>
      <c r="GV12" s="35">
        <v>9</v>
      </c>
      <c r="GW12" s="35">
        <v>7</v>
      </c>
      <c r="GX12" s="32">
        <f t="shared" si="71"/>
        <v>7.7</v>
      </c>
      <c r="GY12" s="35"/>
      <c r="GZ12" s="35"/>
      <c r="HA12" s="33">
        <f t="shared" si="72"/>
        <v>3.9</v>
      </c>
      <c r="HB12" s="35"/>
      <c r="HC12" s="35"/>
      <c r="HD12" s="32"/>
      <c r="HE12" s="35"/>
      <c r="HF12" s="35"/>
      <c r="HG12" s="33"/>
      <c r="HH12" s="34">
        <f t="shared" si="75"/>
        <v>3.85</v>
      </c>
      <c r="HI12" s="35"/>
      <c r="HJ12" s="35"/>
      <c r="HK12" s="32">
        <f t="shared" si="76"/>
        <v>0</v>
      </c>
      <c r="HL12" s="35"/>
      <c r="HM12" s="35"/>
      <c r="HN12" s="33">
        <f t="shared" si="77"/>
        <v>0</v>
      </c>
      <c r="HO12" s="35"/>
      <c r="HP12" s="35"/>
      <c r="HQ12" s="32"/>
      <c r="HR12" s="35"/>
      <c r="HS12" s="35"/>
      <c r="HT12" s="33"/>
      <c r="HU12" s="34">
        <f t="shared" si="80"/>
        <v>0</v>
      </c>
      <c r="HV12" s="35"/>
      <c r="HW12" s="35"/>
      <c r="HX12" s="32">
        <f t="shared" si="81"/>
        <v>0</v>
      </c>
      <c r="HY12" s="35"/>
      <c r="HZ12" s="35"/>
      <c r="IA12" s="33">
        <f t="shared" si="82"/>
        <v>0</v>
      </c>
      <c r="IB12" s="35"/>
      <c r="IC12" s="35"/>
      <c r="ID12" s="32"/>
      <c r="IE12" s="35"/>
      <c r="IF12" s="35"/>
      <c r="IG12" s="33"/>
      <c r="IH12" s="34">
        <f t="shared" si="85"/>
        <v>0</v>
      </c>
      <c r="II12" s="35"/>
      <c r="IJ12" s="35"/>
      <c r="IK12" s="32">
        <f t="shared" si="86"/>
        <v>0</v>
      </c>
      <c r="IL12" s="35"/>
      <c r="IM12" s="35"/>
      <c r="IN12" s="33">
        <f t="shared" si="87"/>
        <v>0</v>
      </c>
      <c r="IO12" s="35"/>
      <c r="IP12" s="35"/>
      <c r="IQ12" s="32"/>
      <c r="IR12" s="35"/>
      <c r="IS12" s="35"/>
      <c r="IT12" s="33"/>
      <c r="IU12" s="34">
        <f t="shared" si="90"/>
        <v>0</v>
      </c>
      <c r="IV12" s="35"/>
    </row>
    <row r="13" spans="1:256" s="11" customFormat="1" ht="15">
      <c r="A13" s="10">
        <v>5</v>
      </c>
      <c r="B13" s="14" t="s">
        <v>40</v>
      </c>
      <c r="C13" s="26" t="s">
        <v>220</v>
      </c>
      <c r="D13" s="27" t="s">
        <v>223</v>
      </c>
      <c r="E13" s="22" t="str">
        <f aca="true" t="shared" si="91" ref="E13:E31">C13&amp;D13</f>
        <v>133KT2553</v>
      </c>
      <c r="F13" s="12" t="s">
        <v>224</v>
      </c>
      <c r="G13" s="13" t="s">
        <v>225</v>
      </c>
      <c r="H13" s="23" t="str">
        <f t="shared" si="0"/>
        <v>20/05/1994</v>
      </c>
      <c r="I13" s="20" t="s">
        <v>60</v>
      </c>
      <c r="J13" s="20" t="s">
        <v>57</v>
      </c>
      <c r="K13" s="20" t="s">
        <v>67</v>
      </c>
      <c r="L13" s="15" t="s">
        <v>119</v>
      </c>
      <c r="M13" s="14" t="s">
        <v>49</v>
      </c>
      <c r="N13" s="35">
        <v>6</v>
      </c>
      <c r="O13" s="35">
        <v>6</v>
      </c>
      <c r="P13" s="35">
        <v>8</v>
      </c>
      <c r="Q13" s="35">
        <v>7</v>
      </c>
      <c r="R13" s="32">
        <f t="shared" si="1"/>
        <v>7</v>
      </c>
      <c r="S13" s="35">
        <v>7</v>
      </c>
      <c r="T13" s="35"/>
      <c r="U13" s="33">
        <f t="shared" si="2"/>
        <v>7</v>
      </c>
      <c r="V13" s="35"/>
      <c r="W13" s="35"/>
      <c r="X13" s="32">
        <f t="shared" si="3"/>
        <v>0</v>
      </c>
      <c r="Y13" s="35"/>
      <c r="Z13" s="35"/>
      <c r="AA13" s="33">
        <f t="shared" si="4"/>
        <v>0</v>
      </c>
      <c r="AB13" s="34">
        <f t="shared" si="5"/>
        <v>7</v>
      </c>
      <c r="AC13" s="35">
        <v>6</v>
      </c>
      <c r="AD13" s="35">
        <v>7</v>
      </c>
      <c r="AE13" s="32">
        <f t="shared" si="6"/>
        <v>6.7</v>
      </c>
      <c r="AF13" s="35">
        <v>8</v>
      </c>
      <c r="AG13" s="35"/>
      <c r="AH13" s="33">
        <f t="shared" si="7"/>
        <v>7.4</v>
      </c>
      <c r="AI13" s="35"/>
      <c r="AJ13" s="35"/>
      <c r="AK13" s="32">
        <f t="shared" si="8"/>
        <v>0</v>
      </c>
      <c r="AL13" s="35"/>
      <c r="AM13" s="35"/>
      <c r="AN13" s="33">
        <f t="shared" si="9"/>
        <v>0</v>
      </c>
      <c r="AO13" s="34">
        <f t="shared" si="10"/>
        <v>7.35</v>
      </c>
      <c r="AP13" s="35">
        <v>9</v>
      </c>
      <c r="AQ13" s="35">
        <v>9</v>
      </c>
      <c r="AR13" s="32">
        <f t="shared" si="11"/>
        <v>9</v>
      </c>
      <c r="AS13" s="35">
        <v>4</v>
      </c>
      <c r="AT13" s="35"/>
      <c r="AU13" s="33">
        <f t="shared" si="12"/>
        <v>6.5</v>
      </c>
      <c r="AV13" s="35"/>
      <c r="AW13" s="35"/>
      <c r="AX13" s="32">
        <f t="shared" si="13"/>
        <v>0</v>
      </c>
      <c r="AY13" s="35"/>
      <c r="AZ13" s="35"/>
      <c r="BA13" s="33">
        <f t="shared" si="14"/>
        <v>0</v>
      </c>
      <c r="BB13" s="34">
        <f t="shared" si="15"/>
        <v>6.5</v>
      </c>
      <c r="BC13" s="35">
        <v>9</v>
      </c>
      <c r="BD13" s="35">
        <v>2</v>
      </c>
      <c r="BE13" s="35" t="s">
        <v>378</v>
      </c>
      <c r="BF13" s="35">
        <v>8</v>
      </c>
      <c r="BG13" s="32">
        <f t="shared" si="16"/>
        <v>7.5</v>
      </c>
      <c r="BH13" s="35">
        <v>9</v>
      </c>
      <c r="BI13" s="35"/>
      <c r="BJ13" s="33">
        <f t="shared" si="17"/>
        <v>8.3</v>
      </c>
      <c r="BK13" s="35"/>
      <c r="BL13" s="35"/>
      <c r="BM13" s="32">
        <f t="shared" si="18"/>
        <v>0</v>
      </c>
      <c r="BN13" s="35"/>
      <c r="BO13" s="35"/>
      <c r="BP13" s="33">
        <f t="shared" si="19"/>
        <v>0</v>
      </c>
      <c r="BQ13" s="34">
        <f t="shared" si="20"/>
        <v>8.25</v>
      </c>
      <c r="BR13" s="35">
        <v>8</v>
      </c>
      <c r="BS13" s="35">
        <v>6</v>
      </c>
      <c r="BT13" s="32">
        <f t="shared" si="21"/>
        <v>6.7</v>
      </c>
      <c r="BU13" s="35">
        <v>7</v>
      </c>
      <c r="BV13" s="35"/>
      <c r="BW13" s="33">
        <f t="shared" si="22"/>
        <v>6.9</v>
      </c>
      <c r="BX13" s="35"/>
      <c r="BY13" s="35"/>
      <c r="BZ13" s="32">
        <f t="shared" si="23"/>
        <v>0</v>
      </c>
      <c r="CA13" s="35"/>
      <c r="CB13" s="35"/>
      <c r="CC13" s="33">
        <f t="shared" si="24"/>
        <v>0</v>
      </c>
      <c r="CD13" s="34">
        <f t="shared" si="25"/>
        <v>6.85</v>
      </c>
      <c r="CE13" s="35"/>
      <c r="CF13" s="35"/>
      <c r="CG13" s="32">
        <f t="shared" si="26"/>
        <v>0</v>
      </c>
      <c r="CH13" s="35"/>
      <c r="CI13" s="35"/>
      <c r="CJ13" s="33">
        <f t="shared" si="27"/>
        <v>0</v>
      </c>
      <c r="CK13" s="35"/>
      <c r="CL13" s="35"/>
      <c r="CM13" s="32">
        <f t="shared" si="28"/>
        <v>0</v>
      </c>
      <c r="CN13" s="35"/>
      <c r="CO13" s="35"/>
      <c r="CP13" s="33">
        <f t="shared" si="29"/>
        <v>0</v>
      </c>
      <c r="CQ13" s="34">
        <f t="shared" si="30"/>
        <v>0</v>
      </c>
      <c r="CR13" s="35"/>
      <c r="CS13" s="35"/>
      <c r="CT13" s="32">
        <f t="shared" si="31"/>
        <v>0</v>
      </c>
      <c r="CU13" s="35"/>
      <c r="CV13" s="35"/>
      <c r="CW13" s="33">
        <f t="shared" si="32"/>
        <v>0</v>
      </c>
      <c r="CX13" s="35"/>
      <c r="CY13" s="35"/>
      <c r="CZ13" s="32">
        <f t="shared" si="33"/>
        <v>0</v>
      </c>
      <c r="DA13" s="35"/>
      <c r="DB13" s="35"/>
      <c r="DC13" s="33">
        <f t="shared" si="34"/>
        <v>0</v>
      </c>
      <c r="DD13" s="34">
        <f t="shared" si="35"/>
        <v>0</v>
      </c>
      <c r="DE13" s="35"/>
      <c r="DF13" s="35"/>
      <c r="DG13" s="32">
        <f t="shared" si="36"/>
        <v>0</v>
      </c>
      <c r="DH13" s="35"/>
      <c r="DI13" s="35"/>
      <c r="DJ13" s="33">
        <f t="shared" si="37"/>
        <v>0</v>
      </c>
      <c r="DK13" s="35"/>
      <c r="DL13" s="35"/>
      <c r="DM13" s="32">
        <f t="shared" si="38"/>
        <v>0</v>
      </c>
      <c r="DN13" s="35"/>
      <c r="DO13" s="35"/>
      <c r="DP13" s="33">
        <f t="shared" si="39"/>
        <v>0</v>
      </c>
      <c r="DQ13" s="34">
        <f t="shared" si="40"/>
        <v>0</v>
      </c>
      <c r="DR13" s="35"/>
      <c r="DS13" s="35"/>
      <c r="DT13" s="32">
        <f t="shared" si="41"/>
        <v>0</v>
      </c>
      <c r="DU13" s="35"/>
      <c r="DV13" s="35"/>
      <c r="DW13" s="33">
        <f t="shared" si="42"/>
        <v>0</v>
      </c>
      <c r="DX13" s="35"/>
      <c r="DY13" s="35"/>
      <c r="DZ13" s="32">
        <f t="shared" si="43"/>
        <v>0</v>
      </c>
      <c r="EA13" s="35"/>
      <c r="EB13" s="35"/>
      <c r="EC13" s="33">
        <f t="shared" si="44"/>
        <v>0</v>
      </c>
      <c r="ED13" s="34">
        <f t="shared" si="45"/>
        <v>0</v>
      </c>
      <c r="EE13" s="35">
        <v>7</v>
      </c>
      <c r="EF13" s="35">
        <v>8</v>
      </c>
      <c r="EG13" s="32">
        <f t="shared" si="46"/>
        <v>7.7</v>
      </c>
      <c r="EH13" s="35"/>
      <c r="EI13" s="35"/>
      <c r="EJ13" s="33">
        <f t="shared" si="47"/>
        <v>3.9</v>
      </c>
      <c r="EK13" s="35"/>
      <c r="EL13" s="35"/>
      <c r="EM13" s="32">
        <f t="shared" si="48"/>
        <v>0</v>
      </c>
      <c r="EN13" s="35"/>
      <c r="EO13" s="35"/>
      <c r="EP13" s="33">
        <f t="shared" si="49"/>
        <v>0</v>
      </c>
      <c r="EQ13" s="34">
        <f t="shared" si="50"/>
        <v>3.85</v>
      </c>
      <c r="ER13" s="35"/>
      <c r="ES13" s="35"/>
      <c r="ET13" s="32">
        <f t="shared" si="51"/>
        <v>0</v>
      </c>
      <c r="EU13" s="35"/>
      <c r="EV13" s="35"/>
      <c r="EW13" s="33">
        <f t="shared" si="52"/>
        <v>0</v>
      </c>
      <c r="EX13" s="35"/>
      <c r="EY13" s="35"/>
      <c r="EZ13" s="32">
        <f t="shared" si="53"/>
        <v>0</v>
      </c>
      <c r="FA13" s="35"/>
      <c r="FB13" s="35"/>
      <c r="FC13" s="33">
        <f t="shared" si="54"/>
        <v>0</v>
      </c>
      <c r="FD13" s="34">
        <f t="shared" si="55"/>
        <v>0</v>
      </c>
      <c r="FE13" s="35">
        <v>7</v>
      </c>
      <c r="FF13" s="35">
        <v>8</v>
      </c>
      <c r="FG13" s="32">
        <f t="shared" si="56"/>
        <v>7.7</v>
      </c>
      <c r="FH13" s="35"/>
      <c r="FI13" s="35"/>
      <c r="FJ13" s="33">
        <f t="shared" si="57"/>
        <v>3.9</v>
      </c>
      <c r="FK13" s="35"/>
      <c r="FL13" s="35"/>
      <c r="FM13" s="32">
        <f t="shared" si="58"/>
        <v>0</v>
      </c>
      <c r="FN13" s="35"/>
      <c r="FO13" s="35"/>
      <c r="FP13" s="33">
        <f t="shared" si="59"/>
        <v>0</v>
      </c>
      <c r="FQ13" s="34">
        <f t="shared" si="60"/>
        <v>3.85</v>
      </c>
      <c r="FR13" s="35"/>
      <c r="FS13" s="35"/>
      <c r="FT13" s="32">
        <f t="shared" si="61"/>
        <v>0</v>
      </c>
      <c r="FU13" s="35"/>
      <c r="FV13" s="35"/>
      <c r="FW13" s="33">
        <f t="shared" si="62"/>
        <v>0</v>
      </c>
      <c r="FX13" s="35"/>
      <c r="FY13" s="35"/>
      <c r="FZ13" s="32">
        <f t="shared" si="63"/>
        <v>0</v>
      </c>
      <c r="GA13" s="35"/>
      <c r="GB13" s="35"/>
      <c r="GC13" s="33">
        <f t="shared" si="64"/>
        <v>0</v>
      </c>
      <c r="GD13" s="34">
        <f t="shared" si="65"/>
        <v>0</v>
      </c>
      <c r="GE13" s="35">
        <v>8</v>
      </c>
      <c r="GF13" s="35">
        <v>8</v>
      </c>
      <c r="GG13" s="32">
        <f t="shared" si="66"/>
        <v>8</v>
      </c>
      <c r="GH13" s="35">
        <v>8</v>
      </c>
      <c r="GI13" s="35">
        <v>8</v>
      </c>
      <c r="GJ13" s="32">
        <f t="shared" si="67"/>
        <v>8</v>
      </c>
      <c r="GK13" s="33">
        <f t="shared" si="68"/>
        <v>8</v>
      </c>
      <c r="GL13" s="35">
        <v>8</v>
      </c>
      <c r="GM13" s="35"/>
      <c r="GN13" s="33">
        <f t="shared" si="69"/>
        <v>8</v>
      </c>
      <c r="GO13" s="35"/>
      <c r="GP13" s="35"/>
      <c r="GQ13" s="31"/>
      <c r="GR13" s="35"/>
      <c r="GS13" s="35"/>
      <c r="GT13" s="31"/>
      <c r="GU13" s="34">
        <f t="shared" si="70"/>
        <v>8</v>
      </c>
      <c r="GV13" s="35">
        <v>8</v>
      </c>
      <c r="GW13" s="35">
        <v>8</v>
      </c>
      <c r="GX13" s="32">
        <f t="shared" si="71"/>
        <v>8</v>
      </c>
      <c r="GY13" s="35"/>
      <c r="GZ13" s="35"/>
      <c r="HA13" s="33">
        <f t="shared" si="72"/>
        <v>4</v>
      </c>
      <c r="HB13" s="35"/>
      <c r="HC13" s="35"/>
      <c r="HD13" s="32">
        <f t="shared" si="73"/>
        <v>0</v>
      </c>
      <c r="HE13" s="35"/>
      <c r="HF13" s="35"/>
      <c r="HG13" s="33">
        <f t="shared" si="74"/>
        <v>0</v>
      </c>
      <c r="HH13" s="34">
        <f t="shared" si="75"/>
        <v>4</v>
      </c>
      <c r="HI13" s="35"/>
      <c r="HJ13" s="35"/>
      <c r="HK13" s="32">
        <f t="shared" si="76"/>
        <v>0</v>
      </c>
      <c r="HL13" s="35"/>
      <c r="HM13" s="35"/>
      <c r="HN13" s="33">
        <f t="shared" si="77"/>
        <v>0</v>
      </c>
      <c r="HO13" s="35"/>
      <c r="HP13" s="35"/>
      <c r="HQ13" s="32">
        <f t="shared" si="78"/>
        <v>0</v>
      </c>
      <c r="HR13" s="35"/>
      <c r="HS13" s="35"/>
      <c r="HT13" s="33">
        <f t="shared" si="79"/>
        <v>0</v>
      </c>
      <c r="HU13" s="34">
        <f t="shared" si="80"/>
        <v>0</v>
      </c>
      <c r="HV13" s="35">
        <v>7</v>
      </c>
      <c r="HW13" s="35">
        <v>6</v>
      </c>
      <c r="HX13" s="32">
        <f t="shared" si="81"/>
        <v>6.3</v>
      </c>
      <c r="HY13" s="35">
        <v>5</v>
      </c>
      <c r="HZ13" s="35"/>
      <c r="IA13" s="33">
        <f t="shared" si="82"/>
        <v>5.7</v>
      </c>
      <c r="IB13" s="35"/>
      <c r="IC13" s="35"/>
      <c r="ID13" s="32">
        <f t="shared" si="83"/>
        <v>0</v>
      </c>
      <c r="IE13" s="35"/>
      <c r="IF13" s="35"/>
      <c r="IG13" s="33">
        <f t="shared" si="84"/>
        <v>0</v>
      </c>
      <c r="IH13" s="34">
        <f t="shared" si="85"/>
        <v>5.65</v>
      </c>
      <c r="II13" s="35">
        <v>10</v>
      </c>
      <c r="IJ13" s="35">
        <v>10</v>
      </c>
      <c r="IK13" s="32">
        <f t="shared" si="86"/>
        <v>10</v>
      </c>
      <c r="IL13" s="31">
        <v>6.5</v>
      </c>
      <c r="IM13" s="35"/>
      <c r="IN13" s="33">
        <f t="shared" si="87"/>
        <v>8.3</v>
      </c>
      <c r="IO13" s="35"/>
      <c r="IP13" s="35"/>
      <c r="IQ13" s="32">
        <f t="shared" si="88"/>
        <v>0</v>
      </c>
      <c r="IR13" s="35"/>
      <c r="IS13" s="35"/>
      <c r="IT13" s="33">
        <f t="shared" si="89"/>
        <v>0</v>
      </c>
      <c r="IU13" s="34">
        <f t="shared" si="90"/>
        <v>8.25</v>
      </c>
      <c r="IV13" s="35">
        <v>10</v>
      </c>
    </row>
    <row r="14" spans="1:256" s="11" customFormat="1" ht="15">
      <c r="A14" s="10">
        <v>6</v>
      </c>
      <c r="B14" s="14" t="s">
        <v>40</v>
      </c>
      <c r="C14" s="26" t="s">
        <v>220</v>
      </c>
      <c r="D14" s="27" t="s">
        <v>292</v>
      </c>
      <c r="E14" s="22" t="str">
        <f t="shared" si="91"/>
        <v>133KT2603</v>
      </c>
      <c r="F14" s="12" t="s">
        <v>364</v>
      </c>
      <c r="G14" s="13" t="s">
        <v>142</v>
      </c>
      <c r="H14" s="23" t="str">
        <f t="shared" si="0"/>
        <v>16/01/1987</v>
      </c>
      <c r="I14" s="20" t="s">
        <v>46</v>
      </c>
      <c r="J14" s="20" t="s">
        <v>83</v>
      </c>
      <c r="K14" s="20" t="s">
        <v>140</v>
      </c>
      <c r="L14" s="15" t="s">
        <v>194</v>
      </c>
      <c r="M14" s="14" t="s">
        <v>111</v>
      </c>
      <c r="N14" s="35"/>
      <c r="O14" s="35"/>
      <c r="P14" s="35"/>
      <c r="Q14" s="35"/>
      <c r="R14" s="32">
        <f t="shared" si="1"/>
        <v>0</v>
      </c>
      <c r="S14" s="35"/>
      <c r="T14" s="35"/>
      <c r="U14" s="33">
        <f t="shared" si="2"/>
        <v>0</v>
      </c>
      <c r="V14" s="35"/>
      <c r="W14" s="35"/>
      <c r="X14" s="32">
        <f t="shared" si="3"/>
        <v>0</v>
      </c>
      <c r="Y14" s="35"/>
      <c r="Z14" s="35"/>
      <c r="AA14" s="33">
        <f t="shared" si="4"/>
        <v>0</v>
      </c>
      <c r="AB14" s="34">
        <f t="shared" si="5"/>
        <v>0</v>
      </c>
      <c r="AC14" s="35">
        <v>7</v>
      </c>
      <c r="AD14" s="35">
        <v>6</v>
      </c>
      <c r="AE14" s="32">
        <f t="shared" si="6"/>
        <v>6.3</v>
      </c>
      <c r="AF14" s="36"/>
      <c r="AG14" s="35"/>
      <c r="AH14" s="33">
        <f t="shared" si="7"/>
        <v>3.2</v>
      </c>
      <c r="AI14" s="35"/>
      <c r="AJ14" s="35"/>
      <c r="AK14" s="32">
        <f t="shared" si="8"/>
        <v>0</v>
      </c>
      <c r="AL14" s="35"/>
      <c r="AM14" s="35"/>
      <c r="AN14" s="33">
        <f t="shared" si="9"/>
        <v>0</v>
      </c>
      <c r="AO14" s="34">
        <f t="shared" si="10"/>
        <v>3.15</v>
      </c>
      <c r="AP14" s="35"/>
      <c r="AQ14" s="35"/>
      <c r="AR14" s="32">
        <f t="shared" si="11"/>
        <v>0</v>
      </c>
      <c r="AS14" s="35"/>
      <c r="AT14" s="35"/>
      <c r="AU14" s="33">
        <f t="shared" si="12"/>
        <v>0</v>
      </c>
      <c r="AV14" s="35"/>
      <c r="AW14" s="35"/>
      <c r="AX14" s="32">
        <f t="shared" si="13"/>
        <v>0</v>
      </c>
      <c r="AY14" s="35"/>
      <c r="AZ14" s="35"/>
      <c r="BA14" s="33">
        <f t="shared" si="14"/>
        <v>0</v>
      </c>
      <c r="BB14" s="34">
        <f t="shared" si="15"/>
        <v>0</v>
      </c>
      <c r="BC14" s="35"/>
      <c r="BD14" s="35"/>
      <c r="BE14" s="35"/>
      <c r="BF14" s="35"/>
      <c r="BG14" s="32">
        <f t="shared" si="16"/>
        <v>0</v>
      </c>
      <c r="BH14" s="35"/>
      <c r="BI14" s="35"/>
      <c r="BJ14" s="33">
        <f t="shared" si="17"/>
        <v>0</v>
      </c>
      <c r="BK14" s="35"/>
      <c r="BL14" s="35"/>
      <c r="BM14" s="32">
        <f t="shared" si="18"/>
        <v>0</v>
      </c>
      <c r="BN14" s="35"/>
      <c r="BO14" s="35"/>
      <c r="BP14" s="33">
        <f t="shared" si="19"/>
        <v>0</v>
      </c>
      <c r="BQ14" s="34">
        <f t="shared" si="20"/>
        <v>0</v>
      </c>
      <c r="BR14" s="35">
        <v>8</v>
      </c>
      <c r="BS14" s="35">
        <v>7</v>
      </c>
      <c r="BT14" s="32">
        <f t="shared" si="21"/>
        <v>7.3</v>
      </c>
      <c r="BU14" s="35"/>
      <c r="BV14" s="35"/>
      <c r="BW14" s="33">
        <f t="shared" si="22"/>
        <v>3.7</v>
      </c>
      <c r="BX14" s="35"/>
      <c r="BY14" s="35"/>
      <c r="BZ14" s="32">
        <f t="shared" si="23"/>
        <v>0</v>
      </c>
      <c r="CA14" s="35"/>
      <c r="CB14" s="35"/>
      <c r="CC14" s="33">
        <f t="shared" si="24"/>
        <v>0</v>
      </c>
      <c r="CD14" s="34">
        <f t="shared" si="25"/>
        <v>3.65</v>
      </c>
      <c r="CE14" s="35"/>
      <c r="CF14" s="35"/>
      <c r="CG14" s="32">
        <f t="shared" si="26"/>
        <v>0</v>
      </c>
      <c r="CH14" s="35"/>
      <c r="CI14" s="35"/>
      <c r="CJ14" s="33">
        <f t="shared" si="27"/>
        <v>0</v>
      </c>
      <c r="CK14" s="35"/>
      <c r="CL14" s="35"/>
      <c r="CM14" s="32">
        <f t="shared" si="28"/>
        <v>0</v>
      </c>
      <c r="CN14" s="35"/>
      <c r="CO14" s="35"/>
      <c r="CP14" s="33">
        <f t="shared" si="29"/>
        <v>0</v>
      </c>
      <c r="CQ14" s="34">
        <f t="shared" si="30"/>
        <v>0</v>
      </c>
      <c r="CR14" s="35"/>
      <c r="CS14" s="35"/>
      <c r="CT14" s="32">
        <f t="shared" si="31"/>
        <v>0</v>
      </c>
      <c r="CU14" s="35"/>
      <c r="CV14" s="35"/>
      <c r="CW14" s="33">
        <f t="shared" si="32"/>
        <v>0</v>
      </c>
      <c r="CX14" s="35"/>
      <c r="CY14" s="35"/>
      <c r="CZ14" s="32">
        <f t="shared" si="33"/>
        <v>0</v>
      </c>
      <c r="DA14" s="35"/>
      <c r="DB14" s="35"/>
      <c r="DC14" s="33">
        <f t="shared" si="34"/>
        <v>0</v>
      </c>
      <c r="DD14" s="34">
        <f t="shared" si="35"/>
        <v>0</v>
      </c>
      <c r="DE14" s="35"/>
      <c r="DF14" s="35"/>
      <c r="DG14" s="32">
        <f t="shared" si="36"/>
        <v>0</v>
      </c>
      <c r="DH14" s="35"/>
      <c r="DI14" s="35"/>
      <c r="DJ14" s="33">
        <f t="shared" si="37"/>
        <v>0</v>
      </c>
      <c r="DK14" s="35"/>
      <c r="DL14" s="35"/>
      <c r="DM14" s="32">
        <f t="shared" si="38"/>
        <v>0</v>
      </c>
      <c r="DN14" s="35"/>
      <c r="DO14" s="35"/>
      <c r="DP14" s="33">
        <f t="shared" si="39"/>
        <v>0</v>
      </c>
      <c r="DQ14" s="34">
        <f t="shared" si="40"/>
        <v>0</v>
      </c>
      <c r="DR14" s="35"/>
      <c r="DS14" s="35"/>
      <c r="DT14" s="32">
        <f t="shared" si="41"/>
        <v>0</v>
      </c>
      <c r="DU14" s="35"/>
      <c r="DV14" s="35"/>
      <c r="DW14" s="33">
        <f t="shared" si="42"/>
        <v>0</v>
      </c>
      <c r="DX14" s="35"/>
      <c r="DY14" s="35"/>
      <c r="DZ14" s="32">
        <f t="shared" si="43"/>
        <v>0</v>
      </c>
      <c r="EA14" s="35"/>
      <c r="EB14" s="35"/>
      <c r="EC14" s="33">
        <f t="shared" si="44"/>
        <v>0</v>
      </c>
      <c r="ED14" s="34">
        <f t="shared" si="45"/>
        <v>0</v>
      </c>
      <c r="EE14" s="35">
        <v>8</v>
      </c>
      <c r="EF14" s="35">
        <v>9</v>
      </c>
      <c r="EG14" s="32">
        <f t="shared" si="46"/>
        <v>8.7</v>
      </c>
      <c r="EH14" s="35"/>
      <c r="EI14" s="35"/>
      <c r="EJ14" s="33">
        <f t="shared" si="47"/>
        <v>4.4</v>
      </c>
      <c r="EK14" s="35"/>
      <c r="EL14" s="35"/>
      <c r="EM14" s="32">
        <f t="shared" si="48"/>
        <v>0</v>
      </c>
      <c r="EN14" s="35"/>
      <c r="EO14" s="35"/>
      <c r="EP14" s="33">
        <f t="shared" si="49"/>
        <v>0</v>
      </c>
      <c r="EQ14" s="34">
        <f t="shared" si="50"/>
        <v>4.35</v>
      </c>
      <c r="ER14" s="35"/>
      <c r="ES14" s="35"/>
      <c r="ET14" s="32">
        <f t="shared" si="51"/>
        <v>0</v>
      </c>
      <c r="EU14" s="35"/>
      <c r="EV14" s="35"/>
      <c r="EW14" s="33">
        <f t="shared" si="52"/>
        <v>0</v>
      </c>
      <c r="EX14" s="35"/>
      <c r="EY14" s="35"/>
      <c r="EZ14" s="32">
        <f t="shared" si="53"/>
        <v>0</v>
      </c>
      <c r="FA14" s="35"/>
      <c r="FB14" s="35"/>
      <c r="FC14" s="33">
        <f t="shared" si="54"/>
        <v>0</v>
      </c>
      <c r="FD14" s="34">
        <f t="shared" si="55"/>
        <v>0</v>
      </c>
      <c r="FE14" s="35">
        <v>6</v>
      </c>
      <c r="FF14" s="35">
        <v>7</v>
      </c>
      <c r="FG14" s="32">
        <f t="shared" si="56"/>
        <v>6.7</v>
      </c>
      <c r="FH14" s="35"/>
      <c r="FI14" s="35"/>
      <c r="FJ14" s="33">
        <f t="shared" si="57"/>
        <v>3.4</v>
      </c>
      <c r="FK14" s="35"/>
      <c r="FL14" s="35"/>
      <c r="FM14" s="32">
        <f t="shared" si="58"/>
        <v>0</v>
      </c>
      <c r="FN14" s="35"/>
      <c r="FO14" s="35"/>
      <c r="FP14" s="33">
        <f t="shared" si="59"/>
        <v>0</v>
      </c>
      <c r="FQ14" s="34">
        <f t="shared" si="60"/>
        <v>3.35</v>
      </c>
      <c r="FR14" s="35"/>
      <c r="FS14" s="35"/>
      <c r="FT14" s="32">
        <f t="shared" si="61"/>
        <v>0</v>
      </c>
      <c r="FU14" s="35"/>
      <c r="FV14" s="35"/>
      <c r="FW14" s="33">
        <f t="shared" si="62"/>
        <v>0</v>
      </c>
      <c r="FX14" s="35"/>
      <c r="FY14" s="35"/>
      <c r="FZ14" s="32">
        <f t="shared" si="63"/>
        <v>0</v>
      </c>
      <c r="GA14" s="35"/>
      <c r="GB14" s="35"/>
      <c r="GC14" s="33">
        <f t="shared" si="64"/>
        <v>0</v>
      </c>
      <c r="GD14" s="34">
        <f t="shared" si="65"/>
        <v>0</v>
      </c>
      <c r="GE14" s="35"/>
      <c r="GF14" s="35"/>
      <c r="GG14" s="32">
        <f t="shared" si="66"/>
        <v>0</v>
      </c>
      <c r="GH14" s="35"/>
      <c r="GI14" s="35"/>
      <c r="GJ14" s="32">
        <f t="shared" si="67"/>
        <v>0</v>
      </c>
      <c r="GK14" s="33">
        <f t="shared" si="68"/>
        <v>0</v>
      </c>
      <c r="GL14" s="35"/>
      <c r="GM14" s="35"/>
      <c r="GN14" s="33">
        <f t="shared" si="69"/>
        <v>0</v>
      </c>
      <c r="GO14" s="35"/>
      <c r="GP14" s="35"/>
      <c r="GQ14" s="31"/>
      <c r="GR14" s="35"/>
      <c r="GS14" s="35"/>
      <c r="GT14" s="31"/>
      <c r="GU14" s="34">
        <f t="shared" si="70"/>
        <v>0</v>
      </c>
      <c r="GV14" s="35"/>
      <c r="GW14" s="35"/>
      <c r="GX14" s="32">
        <f t="shared" si="71"/>
        <v>0</v>
      </c>
      <c r="GY14" s="35"/>
      <c r="GZ14" s="35"/>
      <c r="HA14" s="33">
        <f t="shared" si="72"/>
        <v>0</v>
      </c>
      <c r="HB14" s="35"/>
      <c r="HC14" s="35"/>
      <c r="HD14" s="32"/>
      <c r="HE14" s="35"/>
      <c r="HF14" s="35"/>
      <c r="HG14" s="33"/>
      <c r="HH14" s="34">
        <f t="shared" si="75"/>
        <v>0</v>
      </c>
      <c r="HI14" s="35"/>
      <c r="HJ14" s="35"/>
      <c r="HK14" s="32">
        <f t="shared" si="76"/>
        <v>0</v>
      </c>
      <c r="HL14" s="35"/>
      <c r="HM14" s="35"/>
      <c r="HN14" s="33">
        <f t="shared" si="77"/>
        <v>0</v>
      </c>
      <c r="HO14" s="35"/>
      <c r="HP14" s="35"/>
      <c r="HQ14" s="32"/>
      <c r="HR14" s="35"/>
      <c r="HS14" s="35"/>
      <c r="HT14" s="33"/>
      <c r="HU14" s="34">
        <f t="shared" si="80"/>
        <v>0</v>
      </c>
      <c r="HV14" s="35"/>
      <c r="HW14" s="35"/>
      <c r="HX14" s="32">
        <f t="shared" si="81"/>
        <v>0</v>
      </c>
      <c r="HY14" s="35"/>
      <c r="HZ14" s="35"/>
      <c r="IA14" s="33">
        <f t="shared" si="82"/>
        <v>0</v>
      </c>
      <c r="IB14" s="35"/>
      <c r="IC14" s="35"/>
      <c r="ID14" s="32"/>
      <c r="IE14" s="35"/>
      <c r="IF14" s="35"/>
      <c r="IG14" s="33"/>
      <c r="IH14" s="34">
        <f t="shared" si="85"/>
        <v>0</v>
      </c>
      <c r="II14" s="35"/>
      <c r="IJ14" s="35"/>
      <c r="IK14" s="32">
        <f t="shared" si="86"/>
        <v>0</v>
      </c>
      <c r="IL14" s="35"/>
      <c r="IM14" s="35"/>
      <c r="IN14" s="33">
        <f t="shared" si="87"/>
        <v>0</v>
      </c>
      <c r="IO14" s="35"/>
      <c r="IP14" s="35"/>
      <c r="IQ14" s="32"/>
      <c r="IR14" s="35"/>
      <c r="IS14" s="35"/>
      <c r="IT14" s="33"/>
      <c r="IU14" s="34">
        <f t="shared" si="90"/>
        <v>0</v>
      </c>
      <c r="IV14" s="35"/>
    </row>
    <row r="15" spans="1:256" s="11" customFormat="1" ht="15">
      <c r="A15" s="10">
        <v>7</v>
      </c>
      <c r="B15" s="14" t="s">
        <v>40</v>
      </c>
      <c r="C15" s="26" t="s">
        <v>220</v>
      </c>
      <c r="D15" s="27" t="s">
        <v>249</v>
      </c>
      <c r="E15" s="22" t="str">
        <f t="shared" si="91"/>
        <v>133KT2597</v>
      </c>
      <c r="F15" s="12" t="s">
        <v>250</v>
      </c>
      <c r="G15" s="13" t="s">
        <v>251</v>
      </c>
      <c r="H15" s="23" t="str">
        <f t="shared" si="0"/>
        <v>26/01/1989</v>
      </c>
      <c r="I15" s="20" t="s">
        <v>124</v>
      </c>
      <c r="J15" s="20" t="s">
        <v>83</v>
      </c>
      <c r="K15" s="20" t="s">
        <v>84</v>
      </c>
      <c r="L15" s="15" t="s">
        <v>148</v>
      </c>
      <c r="M15" s="14" t="s">
        <v>90</v>
      </c>
      <c r="N15" s="35">
        <v>6</v>
      </c>
      <c r="O15" s="35">
        <v>7</v>
      </c>
      <c r="P15" s="35">
        <v>7</v>
      </c>
      <c r="Q15" s="35">
        <v>7</v>
      </c>
      <c r="R15" s="32">
        <f t="shared" si="1"/>
        <v>6.8</v>
      </c>
      <c r="S15" s="35">
        <v>5</v>
      </c>
      <c r="T15" s="35"/>
      <c r="U15" s="33">
        <f t="shared" si="2"/>
        <v>5.9</v>
      </c>
      <c r="V15" s="35"/>
      <c r="W15" s="35"/>
      <c r="X15" s="32">
        <f t="shared" si="3"/>
        <v>0</v>
      </c>
      <c r="Y15" s="35"/>
      <c r="Z15" s="35"/>
      <c r="AA15" s="33">
        <f t="shared" si="4"/>
        <v>0</v>
      </c>
      <c r="AB15" s="34">
        <f t="shared" si="5"/>
        <v>5.9</v>
      </c>
      <c r="AC15" s="35">
        <v>8</v>
      </c>
      <c r="AD15" s="35">
        <v>8</v>
      </c>
      <c r="AE15" s="32">
        <f t="shared" si="6"/>
        <v>8</v>
      </c>
      <c r="AF15" s="35">
        <v>6</v>
      </c>
      <c r="AG15" s="35"/>
      <c r="AH15" s="33">
        <f t="shared" si="7"/>
        <v>7</v>
      </c>
      <c r="AI15" s="35"/>
      <c r="AJ15" s="35"/>
      <c r="AK15" s="32">
        <f t="shared" si="8"/>
        <v>0</v>
      </c>
      <c r="AL15" s="35"/>
      <c r="AM15" s="35"/>
      <c r="AN15" s="33">
        <f t="shared" si="9"/>
        <v>0</v>
      </c>
      <c r="AO15" s="34">
        <f t="shared" si="10"/>
        <v>7</v>
      </c>
      <c r="AP15" s="35"/>
      <c r="AQ15" s="35"/>
      <c r="AR15" s="32">
        <f t="shared" si="11"/>
        <v>0</v>
      </c>
      <c r="AS15" s="35"/>
      <c r="AT15" s="35"/>
      <c r="AU15" s="33">
        <f t="shared" si="12"/>
        <v>0</v>
      </c>
      <c r="AV15" s="35"/>
      <c r="AW15" s="35"/>
      <c r="AX15" s="32">
        <f t="shared" si="13"/>
        <v>0</v>
      </c>
      <c r="AY15" s="35"/>
      <c r="AZ15" s="35"/>
      <c r="BA15" s="33">
        <f t="shared" si="14"/>
        <v>0</v>
      </c>
      <c r="BB15" s="34">
        <f t="shared" si="15"/>
        <v>0</v>
      </c>
      <c r="BC15" s="35">
        <v>3</v>
      </c>
      <c r="BD15" s="35">
        <v>9</v>
      </c>
      <c r="BE15" s="35" t="s">
        <v>376</v>
      </c>
      <c r="BF15" s="35">
        <v>7</v>
      </c>
      <c r="BG15" s="32">
        <f t="shared" si="16"/>
        <v>6.7</v>
      </c>
      <c r="BH15" s="35">
        <v>6</v>
      </c>
      <c r="BI15" s="35"/>
      <c r="BJ15" s="33">
        <f t="shared" si="17"/>
        <v>6.4</v>
      </c>
      <c r="BK15" s="35"/>
      <c r="BL15" s="35"/>
      <c r="BM15" s="32">
        <f t="shared" si="18"/>
        <v>0</v>
      </c>
      <c r="BN15" s="35"/>
      <c r="BO15" s="35"/>
      <c r="BP15" s="33">
        <f t="shared" si="19"/>
        <v>0</v>
      </c>
      <c r="BQ15" s="34">
        <f t="shared" si="20"/>
        <v>6.35</v>
      </c>
      <c r="BR15" s="35">
        <v>8</v>
      </c>
      <c r="BS15" s="35">
        <v>5</v>
      </c>
      <c r="BT15" s="32">
        <f t="shared" si="21"/>
        <v>6</v>
      </c>
      <c r="BU15" s="35">
        <v>7</v>
      </c>
      <c r="BV15" s="35"/>
      <c r="BW15" s="33">
        <f t="shared" si="22"/>
        <v>6.5</v>
      </c>
      <c r="BX15" s="35"/>
      <c r="BY15" s="35"/>
      <c r="BZ15" s="32">
        <f t="shared" si="23"/>
        <v>0</v>
      </c>
      <c r="CA15" s="35"/>
      <c r="CB15" s="35"/>
      <c r="CC15" s="33">
        <f t="shared" si="24"/>
        <v>0</v>
      </c>
      <c r="CD15" s="34">
        <f t="shared" si="25"/>
        <v>6.5</v>
      </c>
      <c r="CE15" s="35"/>
      <c r="CF15" s="35"/>
      <c r="CG15" s="32">
        <f t="shared" si="26"/>
        <v>0</v>
      </c>
      <c r="CH15" s="35"/>
      <c r="CI15" s="35"/>
      <c r="CJ15" s="33">
        <f t="shared" si="27"/>
        <v>0</v>
      </c>
      <c r="CK15" s="35"/>
      <c r="CL15" s="35"/>
      <c r="CM15" s="32">
        <f t="shared" si="28"/>
        <v>0</v>
      </c>
      <c r="CN15" s="35"/>
      <c r="CO15" s="35"/>
      <c r="CP15" s="33">
        <f t="shared" si="29"/>
        <v>0</v>
      </c>
      <c r="CQ15" s="34">
        <f t="shared" si="30"/>
        <v>0</v>
      </c>
      <c r="CR15" s="35"/>
      <c r="CS15" s="35"/>
      <c r="CT15" s="32">
        <f t="shared" si="31"/>
        <v>0</v>
      </c>
      <c r="CU15" s="35"/>
      <c r="CV15" s="35"/>
      <c r="CW15" s="33">
        <f t="shared" si="32"/>
        <v>0</v>
      </c>
      <c r="CX15" s="35"/>
      <c r="CY15" s="35"/>
      <c r="CZ15" s="32">
        <f t="shared" si="33"/>
        <v>0</v>
      </c>
      <c r="DA15" s="35"/>
      <c r="DB15" s="35"/>
      <c r="DC15" s="33">
        <f t="shared" si="34"/>
        <v>0</v>
      </c>
      <c r="DD15" s="34">
        <f t="shared" si="35"/>
        <v>0</v>
      </c>
      <c r="DE15" s="35">
        <v>8</v>
      </c>
      <c r="DF15" s="35">
        <v>8</v>
      </c>
      <c r="DG15" s="32">
        <f t="shared" si="36"/>
        <v>8</v>
      </c>
      <c r="DH15" s="35">
        <v>7</v>
      </c>
      <c r="DI15" s="35"/>
      <c r="DJ15" s="33">
        <f t="shared" si="37"/>
        <v>7.5</v>
      </c>
      <c r="DK15" s="35"/>
      <c r="DL15" s="35"/>
      <c r="DM15" s="32">
        <f t="shared" si="38"/>
        <v>0</v>
      </c>
      <c r="DN15" s="35"/>
      <c r="DO15" s="35"/>
      <c r="DP15" s="33">
        <f t="shared" si="39"/>
        <v>0</v>
      </c>
      <c r="DQ15" s="34">
        <f t="shared" si="40"/>
        <v>7.5</v>
      </c>
      <c r="DR15" s="35"/>
      <c r="DS15" s="35"/>
      <c r="DT15" s="32">
        <f t="shared" si="41"/>
        <v>0</v>
      </c>
      <c r="DU15" s="35"/>
      <c r="DV15" s="35"/>
      <c r="DW15" s="33">
        <f t="shared" si="42"/>
        <v>0</v>
      </c>
      <c r="DX15" s="35"/>
      <c r="DY15" s="35"/>
      <c r="DZ15" s="32">
        <f t="shared" si="43"/>
        <v>0</v>
      </c>
      <c r="EA15" s="35"/>
      <c r="EB15" s="35"/>
      <c r="EC15" s="33">
        <f t="shared" si="44"/>
        <v>0</v>
      </c>
      <c r="ED15" s="34">
        <f t="shared" si="45"/>
        <v>0</v>
      </c>
      <c r="EE15" s="35">
        <v>5</v>
      </c>
      <c r="EF15" s="35">
        <v>9</v>
      </c>
      <c r="EG15" s="32">
        <f t="shared" si="46"/>
        <v>7.7</v>
      </c>
      <c r="EH15" s="35"/>
      <c r="EI15" s="35"/>
      <c r="EJ15" s="33">
        <f t="shared" si="47"/>
        <v>3.9</v>
      </c>
      <c r="EK15" s="35"/>
      <c r="EL15" s="35"/>
      <c r="EM15" s="32">
        <f t="shared" si="48"/>
        <v>0</v>
      </c>
      <c r="EN15" s="35"/>
      <c r="EO15" s="35"/>
      <c r="EP15" s="33">
        <f t="shared" si="49"/>
        <v>0</v>
      </c>
      <c r="EQ15" s="34">
        <f t="shared" si="50"/>
        <v>3.85</v>
      </c>
      <c r="ER15" s="35"/>
      <c r="ES15" s="35"/>
      <c r="ET15" s="32">
        <f t="shared" si="51"/>
        <v>0</v>
      </c>
      <c r="EU15" s="35"/>
      <c r="EV15" s="35"/>
      <c r="EW15" s="33">
        <f t="shared" si="52"/>
        <v>0</v>
      </c>
      <c r="EX15" s="35"/>
      <c r="EY15" s="35"/>
      <c r="EZ15" s="32">
        <f t="shared" si="53"/>
        <v>0</v>
      </c>
      <c r="FA15" s="35"/>
      <c r="FB15" s="35"/>
      <c r="FC15" s="33">
        <f t="shared" si="54"/>
        <v>0</v>
      </c>
      <c r="FD15" s="34">
        <f t="shared" si="55"/>
        <v>0</v>
      </c>
      <c r="FE15" s="35">
        <v>5</v>
      </c>
      <c r="FF15" s="35">
        <v>6</v>
      </c>
      <c r="FG15" s="32">
        <f t="shared" si="56"/>
        <v>5.7</v>
      </c>
      <c r="FH15" s="35"/>
      <c r="FI15" s="35"/>
      <c r="FJ15" s="33">
        <f t="shared" si="57"/>
        <v>2.9</v>
      </c>
      <c r="FK15" s="35"/>
      <c r="FL15" s="35"/>
      <c r="FM15" s="32">
        <f t="shared" si="58"/>
        <v>0</v>
      </c>
      <c r="FN15" s="35"/>
      <c r="FO15" s="35"/>
      <c r="FP15" s="33">
        <f t="shared" si="59"/>
        <v>0</v>
      </c>
      <c r="FQ15" s="34">
        <f t="shared" si="60"/>
        <v>2.85</v>
      </c>
      <c r="FR15" s="35"/>
      <c r="FS15" s="35"/>
      <c r="FT15" s="32">
        <f t="shared" si="61"/>
        <v>0</v>
      </c>
      <c r="FU15" s="35"/>
      <c r="FV15" s="35"/>
      <c r="FW15" s="33">
        <f t="shared" si="62"/>
        <v>0</v>
      </c>
      <c r="FX15" s="35"/>
      <c r="FY15" s="35"/>
      <c r="FZ15" s="32">
        <f t="shared" si="63"/>
        <v>0</v>
      </c>
      <c r="GA15" s="35"/>
      <c r="GB15" s="35"/>
      <c r="GC15" s="33">
        <f t="shared" si="64"/>
        <v>0</v>
      </c>
      <c r="GD15" s="34">
        <f t="shared" si="65"/>
        <v>0</v>
      </c>
      <c r="GE15" s="35"/>
      <c r="GF15" s="35"/>
      <c r="GG15" s="32">
        <f t="shared" si="66"/>
        <v>0</v>
      </c>
      <c r="GH15" s="35">
        <v>8</v>
      </c>
      <c r="GI15" s="35"/>
      <c r="GJ15" s="32">
        <f t="shared" si="67"/>
        <v>2.7</v>
      </c>
      <c r="GK15" s="33">
        <f t="shared" si="68"/>
        <v>1.4</v>
      </c>
      <c r="GL15" s="35"/>
      <c r="GM15" s="35"/>
      <c r="GN15" s="33">
        <f t="shared" si="69"/>
        <v>0.7</v>
      </c>
      <c r="GO15" s="35"/>
      <c r="GP15" s="35"/>
      <c r="GQ15" s="31"/>
      <c r="GR15" s="35"/>
      <c r="GS15" s="35"/>
      <c r="GT15" s="31"/>
      <c r="GU15" s="34">
        <f t="shared" si="70"/>
        <v>0.7</v>
      </c>
      <c r="GV15" s="35">
        <v>9</v>
      </c>
      <c r="GW15" s="35">
        <v>7</v>
      </c>
      <c r="GX15" s="32">
        <f t="shared" si="71"/>
        <v>7.7</v>
      </c>
      <c r="GY15" s="35"/>
      <c r="GZ15" s="35"/>
      <c r="HA15" s="33">
        <f t="shared" si="72"/>
        <v>3.9</v>
      </c>
      <c r="HB15" s="35"/>
      <c r="HC15" s="35"/>
      <c r="HD15" s="32">
        <f t="shared" si="73"/>
        <v>0</v>
      </c>
      <c r="HE15" s="35"/>
      <c r="HF15" s="35"/>
      <c r="HG15" s="33">
        <f t="shared" si="74"/>
        <v>0</v>
      </c>
      <c r="HH15" s="34">
        <f t="shared" si="75"/>
        <v>3.85</v>
      </c>
      <c r="HI15" s="35">
        <v>6</v>
      </c>
      <c r="HJ15" s="35">
        <v>6</v>
      </c>
      <c r="HK15" s="32">
        <f t="shared" si="76"/>
        <v>6</v>
      </c>
      <c r="HL15" s="35">
        <v>7</v>
      </c>
      <c r="HM15" s="35"/>
      <c r="HN15" s="33">
        <f t="shared" si="77"/>
        <v>6.5</v>
      </c>
      <c r="HO15" s="35"/>
      <c r="HP15" s="35"/>
      <c r="HQ15" s="32">
        <f t="shared" si="78"/>
        <v>0</v>
      </c>
      <c r="HR15" s="35"/>
      <c r="HS15" s="35"/>
      <c r="HT15" s="33">
        <f t="shared" si="79"/>
        <v>0</v>
      </c>
      <c r="HU15" s="34">
        <f t="shared" si="80"/>
        <v>6.5</v>
      </c>
      <c r="HV15" s="35"/>
      <c r="HW15" s="35"/>
      <c r="HX15" s="32">
        <f t="shared" si="81"/>
        <v>0</v>
      </c>
      <c r="HY15" s="35"/>
      <c r="HZ15" s="35"/>
      <c r="IA15" s="33">
        <f t="shared" si="82"/>
        <v>0</v>
      </c>
      <c r="IB15" s="35"/>
      <c r="IC15" s="35"/>
      <c r="ID15" s="32">
        <f t="shared" si="83"/>
        <v>0</v>
      </c>
      <c r="IE15" s="35"/>
      <c r="IF15" s="35"/>
      <c r="IG15" s="33">
        <f t="shared" si="84"/>
        <v>0</v>
      </c>
      <c r="IH15" s="34">
        <f t="shared" si="85"/>
        <v>0</v>
      </c>
      <c r="II15" s="35"/>
      <c r="IJ15" s="35"/>
      <c r="IK15" s="32">
        <f t="shared" si="86"/>
        <v>0</v>
      </c>
      <c r="IL15" s="35"/>
      <c r="IM15" s="35"/>
      <c r="IN15" s="33">
        <f t="shared" si="87"/>
        <v>0</v>
      </c>
      <c r="IO15" s="35"/>
      <c r="IP15" s="35"/>
      <c r="IQ15" s="32">
        <f t="shared" si="88"/>
        <v>0</v>
      </c>
      <c r="IR15" s="35"/>
      <c r="IS15" s="35"/>
      <c r="IT15" s="33">
        <f t="shared" si="89"/>
        <v>0</v>
      </c>
      <c r="IU15" s="34">
        <f t="shared" si="90"/>
        <v>0</v>
      </c>
      <c r="IV15" s="35"/>
    </row>
    <row r="16" spans="1:256" s="11" customFormat="1" ht="15">
      <c r="A16" s="10">
        <v>8</v>
      </c>
      <c r="B16" s="14" t="s">
        <v>41</v>
      </c>
      <c r="C16" s="26" t="s">
        <v>220</v>
      </c>
      <c r="D16" s="27" t="s">
        <v>254</v>
      </c>
      <c r="E16" s="22" t="str">
        <f t="shared" si="91"/>
        <v>133KT2615</v>
      </c>
      <c r="F16" s="12" t="s">
        <v>255</v>
      </c>
      <c r="G16" s="13" t="s">
        <v>85</v>
      </c>
      <c r="H16" s="23" t="str">
        <f t="shared" si="0"/>
        <v>21/05/1993</v>
      </c>
      <c r="I16" s="20" t="s">
        <v>79</v>
      </c>
      <c r="J16" s="20" t="s">
        <v>57</v>
      </c>
      <c r="K16" s="20" t="s">
        <v>48</v>
      </c>
      <c r="L16" s="15" t="s">
        <v>256</v>
      </c>
      <c r="M16" s="14" t="s">
        <v>43</v>
      </c>
      <c r="N16" s="35">
        <v>5</v>
      </c>
      <c r="O16" s="35">
        <v>5</v>
      </c>
      <c r="P16" s="35">
        <v>6</v>
      </c>
      <c r="Q16" s="35">
        <v>7</v>
      </c>
      <c r="R16" s="32">
        <f t="shared" si="1"/>
        <v>6</v>
      </c>
      <c r="S16" s="35">
        <v>6</v>
      </c>
      <c r="T16" s="35"/>
      <c r="U16" s="33">
        <f t="shared" si="2"/>
        <v>6</v>
      </c>
      <c r="V16" s="35"/>
      <c r="W16" s="35"/>
      <c r="X16" s="32">
        <f t="shared" si="3"/>
        <v>0</v>
      </c>
      <c r="Y16" s="35"/>
      <c r="Z16" s="35"/>
      <c r="AA16" s="33">
        <f t="shared" si="4"/>
        <v>0</v>
      </c>
      <c r="AB16" s="34">
        <f t="shared" si="5"/>
        <v>6</v>
      </c>
      <c r="AC16" s="35">
        <v>7</v>
      </c>
      <c r="AD16" s="35">
        <v>6</v>
      </c>
      <c r="AE16" s="32">
        <f t="shared" si="6"/>
        <v>6.3</v>
      </c>
      <c r="AF16" s="35">
        <v>6</v>
      </c>
      <c r="AG16" s="35"/>
      <c r="AH16" s="33">
        <f t="shared" si="7"/>
        <v>6.2</v>
      </c>
      <c r="AI16" s="35"/>
      <c r="AJ16" s="35"/>
      <c r="AK16" s="32">
        <f t="shared" si="8"/>
        <v>0</v>
      </c>
      <c r="AL16" s="35"/>
      <c r="AM16" s="35"/>
      <c r="AN16" s="33">
        <f t="shared" si="9"/>
        <v>0</v>
      </c>
      <c r="AO16" s="34">
        <f t="shared" si="10"/>
        <v>6.15</v>
      </c>
      <c r="AP16" s="35"/>
      <c r="AQ16" s="35"/>
      <c r="AR16" s="32">
        <f t="shared" si="11"/>
        <v>0</v>
      </c>
      <c r="AS16" s="35"/>
      <c r="AT16" s="35"/>
      <c r="AU16" s="33">
        <f t="shared" si="12"/>
        <v>0</v>
      </c>
      <c r="AV16" s="35"/>
      <c r="AW16" s="35"/>
      <c r="AX16" s="32">
        <f t="shared" si="13"/>
        <v>0</v>
      </c>
      <c r="AY16" s="35"/>
      <c r="AZ16" s="35"/>
      <c r="BA16" s="33">
        <f t="shared" si="14"/>
        <v>0</v>
      </c>
      <c r="BB16" s="34">
        <f t="shared" si="15"/>
        <v>0</v>
      </c>
      <c r="BC16" s="35">
        <v>7</v>
      </c>
      <c r="BD16" s="35">
        <v>4</v>
      </c>
      <c r="BE16" s="35">
        <v>8</v>
      </c>
      <c r="BF16" s="35">
        <v>9</v>
      </c>
      <c r="BG16" s="32">
        <f t="shared" si="16"/>
        <v>7.5</v>
      </c>
      <c r="BH16" s="35">
        <v>8</v>
      </c>
      <c r="BI16" s="35"/>
      <c r="BJ16" s="33">
        <f t="shared" si="17"/>
        <v>7.8</v>
      </c>
      <c r="BK16" s="35"/>
      <c r="BL16" s="35"/>
      <c r="BM16" s="32">
        <f t="shared" si="18"/>
        <v>0</v>
      </c>
      <c r="BN16" s="35"/>
      <c r="BO16" s="35"/>
      <c r="BP16" s="33">
        <f t="shared" si="19"/>
        <v>0</v>
      </c>
      <c r="BQ16" s="34">
        <f t="shared" si="20"/>
        <v>7.75</v>
      </c>
      <c r="BR16" s="35">
        <v>8</v>
      </c>
      <c r="BS16" s="35">
        <v>6</v>
      </c>
      <c r="BT16" s="32">
        <f t="shared" si="21"/>
        <v>6.7</v>
      </c>
      <c r="BU16" s="35">
        <v>6</v>
      </c>
      <c r="BV16" s="35"/>
      <c r="BW16" s="33">
        <f t="shared" si="22"/>
        <v>6.4</v>
      </c>
      <c r="BX16" s="35"/>
      <c r="BY16" s="35"/>
      <c r="BZ16" s="32">
        <f t="shared" si="23"/>
        <v>0</v>
      </c>
      <c r="CA16" s="35"/>
      <c r="CB16" s="35"/>
      <c r="CC16" s="33">
        <f t="shared" si="24"/>
        <v>0</v>
      </c>
      <c r="CD16" s="34">
        <f t="shared" si="25"/>
        <v>6.35</v>
      </c>
      <c r="CE16" s="35"/>
      <c r="CF16" s="35"/>
      <c r="CG16" s="32">
        <f t="shared" si="26"/>
        <v>0</v>
      </c>
      <c r="CH16" s="35"/>
      <c r="CI16" s="35"/>
      <c r="CJ16" s="33">
        <f t="shared" si="27"/>
        <v>0</v>
      </c>
      <c r="CK16" s="35"/>
      <c r="CL16" s="35"/>
      <c r="CM16" s="32">
        <f t="shared" si="28"/>
        <v>0</v>
      </c>
      <c r="CN16" s="35"/>
      <c r="CO16" s="35"/>
      <c r="CP16" s="33">
        <f t="shared" si="29"/>
        <v>0</v>
      </c>
      <c r="CQ16" s="34">
        <f t="shared" si="30"/>
        <v>0</v>
      </c>
      <c r="CR16" s="35"/>
      <c r="CS16" s="35"/>
      <c r="CT16" s="32">
        <f t="shared" si="31"/>
        <v>0</v>
      </c>
      <c r="CU16" s="35"/>
      <c r="CV16" s="35"/>
      <c r="CW16" s="33">
        <f t="shared" si="32"/>
        <v>0</v>
      </c>
      <c r="CX16" s="35"/>
      <c r="CY16" s="35"/>
      <c r="CZ16" s="32">
        <f t="shared" si="33"/>
        <v>0</v>
      </c>
      <c r="DA16" s="35"/>
      <c r="DB16" s="35"/>
      <c r="DC16" s="33">
        <f t="shared" si="34"/>
        <v>0</v>
      </c>
      <c r="DD16" s="34">
        <f t="shared" si="35"/>
        <v>0</v>
      </c>
      <c r="DE16" s="35"/>
      <c r="DF16" s="35"/>
      <c r="DG16" s="32">
        <f t="shared" si="36"/>
        <v>0</v>
      </c>
      <c r="DH16" s="35"/>
      <c r="DI16" s="35"/>
      <c r="DJ16" s="33">
        <f t="shared" si="37"/>
        <v>0</v>
      </c>
      <c r="DK16" s="35"/>
      <c r="DL16" s="35"/>
      <c r="DM16" s="32">
        <f t="shared" si="38"/>
        <v>0</v>
      </c>
      <c r="DN16" s="35"/>
      <c r="DO16" s="35"/>
      <c r="DP16" s="33">
        <f t="shared" si="39"/>
        <v>0</v>
      </c>
      <c r="DQ16" s="34">
        <f t="shared" si="40"/>
        <v>0</v>
      </c>
      <c r="DR16" s="35"/>
      <c r="DS16" s="35"/>
      <c r="DT16" s="32">
        <f t="shared" si="41"/>
        <v>0</v>
      </c>
      <c r="DU16" s="35"/>
      <c r="DV16" s="35"/>
      <c r="DW16" s="33">
        <f t="shared" si="42"/>
        <v>0</v>
      </c>
      <c r="DX16" s="35"/>
      <c r="DY16" s="35"/>
      <c r="DZ16" s="32">
        <f t="shared" si="43"/>
        <v>0</v>
      </c>
      <c r="EA16" s="35"/>
      <c r="EB16" s="35"/>
      <c r="EC16" s="33">
        <f t="shared" si="44"/>
        <v>0</v>
      </c>
      <c r="ED16" s="34">
        <f t="shared" si="45"/>
        <v>0</v>
      </c>
      <c r="EE16" s="36"/>
      <c r="EF16" s="35">
        <v>7</v>
      </c>
      <c r="EG16" s="32">
        <f t="shared" si="46"/>
        <v>4.7</v>
      </c>
      <c r="EH16" s="35"/>
      <c r="EI16" s="35"/>
      <c r="EJ16" s="33">
        <f t="shared" si="47"/>
        <v>2.4</v>
      </c>
      <c r="EK16" s="35"/>
      <c r="EL16" s="35"/>
      <c r="EM16" s="32">
        <f t="shared" si="48"/>
        <v>0</v>
      </c>
      <c r="EN16" s="35"/>
      <c r="EO16" s="35"/>
      <c r="EP16" s="33">
        <f t="shared" si="49"/>
        <v>0</v>
      </c>
      <c r="EQ16" s="34">
        <f t="shared" si="50"/>
        <v>2.35</v>
      </c>
      <c r="ER16" s="35"/>
      <c r="ES16" s="35"/>
      <c r="ET16" s="32">
        <f t="shared" si="51"/>
        <v>0</v>
      </c>
      <c r="EU16" s="35"/>
      <c r="EV16" s="35"/>
      <c r="EW16" s="33">
        <f t="shared" si="52"/>
        <v>0</v>
      </c>
      <c r="EX16" s="35"/>
      <c r="EY16" s="35"/>
      <c r="EZ16" s="32">
        <f t="shared" si="53"/>
        <v>0</v>
      </c>
      <c r="FA16" s="35"/>
      <c r="FB16" s="35"/>
      <c r="FC16" s="33">
        <f t="shared" si="54"/>
        <v>0</v>
      </c>
      <c r="FD16" s="34">
        <f t="shared" si="55"/>
        <v>0</v>
      </c>
      <c r="FE16" s="35">
        <v>5</v>
      </c>
      <c r="FF16" s="35">
        <v>6</v>
      </c>
      <c r="FG16" s="32">
        <f t="shared" si="56"/>
        <v>5.7</v>
      </c>
      <c r="FH16" s="35"/>
      <c r="FI16" s="35"/>
      <c r="FJ16" s="33">
        <f t="shared" si="57"/>
        <v>2.9</v>
      </c>
      <c r="FK16" s="35"/>
      <c r="FL16" s="35"/>
      <c r="FM16" s="32">
        <f t="shared" si="58"/>
        <v>0</v>
      </c>
      <c r="FN16" s="35"/>
      <c r="FO16" s="35"/>
      <c r="FP16" s="33">
        <f t="shared" si="59"/>
        <v>0</v>
      </c>
      <c r="FQ16" s="34">
        <f t="shared" si="60"/>
        <v>2.85</v>
      </c>
      <c r="FR16" s="35"/>
      <c r="FS16" s="35"/>
      <c r="FT16" s="32">
        <f t="shared" si="61"/>
        <v>0</v>
      </c>
      <c r="FU16" s="35"/>
      <c r="FV16" s="35"/>
      <c r="FW16" s="33">
        <f t="shared" si="62"/>
        <v>0</v>
      </c>
      <c r="FX16" s="35"/>
      <c r="FY16" s="35"/>
      <c r="FZ16" s="32">
        <f t="shared" si="63"/>
        <v>0</v>
      </c>
      <c r="GA16" s="35"/>
      <c r="GB16" s="35"/>
      <c r="GC16" s="33">
        <f t="shared" si="64"/>
        <v>0</v>
      </c>
      <c r="GD16" s="34">
        <f t="shared" si="65"/>
        <v>0</v>
      </c>
      <c r="GE16" s="35" t="s">
        <v>377</v>
      </c>
      <c r="GF16" s="35" t="s">
        <v>375</v>
      </c>
      <c r="GG16" s="32">
        <f t="shared" si="66"/>
        <v>6.7</v>
      </c>
      <c r="GH16" s="35">
        <v>8</v>
      </c>
      <c r="GI16" s="35">
        <v>6</v>
      </c>
      <c r="GJ16" s="32">
        <f t="shared" si="67"/>
        <v>6.7</v>
      </c>
      <c r="GK16" s="33">
        <f t="shared" si="68"/>
        <v>6.7</v>
      </c>
      <c r="GL16" s="36"/>
      <c r="GM16" s="35"/>
      <c r="GN16" s="33">
        <f t="shared" si="69"/>
        <v>3.4</v>
      </c>
      <c r="GO16" s="35"/>
      <c r="GP16" s="35"/>
      <c r="GQ16" s="31"/>
      <c r="GR16" s="35"/>
      <c r="GS16" s="35"/>
      <c r="GT16" s="31"/>
      <c r="GU16" s="34">
        <f t="shared" si="70"/>
        <v>3.35</v>
      </c>
      <c r="GV16" s="35">
        <v>9</v>
      </c>
      <c r="GW16" s="35">
        <v>7</v>
      </c>
      <c r="GX16" s="32">
        <f t="shared" si="71"/>
        <v>7.7</v>
      </c>
      <c r="GY16" s="35"/>
      <c r="GZ16" s="35"/>
      <c r="HA16" s="33">
        <f t="shared" si="72"/>
        <v>3.9</v>
      </c>
      <c r="HB16" s="35"/>
      <c r="HC16" s="35"/>
      <c r="HD16" s="32">
        <f t="shared" si="73"/>
        <v>0</v>
      </c>
      <c r="HE16" s="35"/>
      <c r="HF16" s="35"/>
      <c r="HG16" s="33">
        <f t="shared" si="74"/>
        <v>0</v>
      </c>
      <c r="HH16" s="34">
        <f t="shared" si="75"/>
        <v>3.85</v>
      </c>
      <c r="HI16" s="35"/>
      <c r="HJ16" s="35"/>
      <c r="HK16" s="32">
        <f t="shared" si="76"/>
        <v>0</v>
      </c>
      <c r="HL16" s="35"/>
      <c r="HM16" s="35"/>
      <c r="HN16" s="33">
        <f t="shared" si="77"/>
        <v>0</v>
      </c>
      <c r="HO16" s="35"/>
      <c r="HP16" s="35"/>
      <c r="HQ16" s="32">
        <f t="shared" si="78"/>
        <v>0</v>
      </c>
      <c r="HR16" s="35"/>
      <c r="HS16" s="35"/>
      <c r="HT16" s="33">
        <f t="shared" si="79"/>
        <v>0</v>
      </c>
      <c r="HU16" s="34">
        <f t="shared" si="80"/>
        <v>0</v>
      </c>
      <c r="HV16" s="35"/>
      <c r="HW16" s="35"/>
      <c r="HX16" s="32">
        <f t="shared" si="81"/>
        <v>0</v>
      </c>
      <c r="HY16" s="35"/>
      <c r="HZ16" s="35"/>
      <c r="IA16" s="33">
        <f t="shared" si="82"/>
        <v>0</v>
      </c>
      <c r="IB16" s="35"/>
      <c r="IC16" s="35"/>
      <c r="ID16" s="32">
        <f t="shared" si="83"/>
        <v>0</v>
      </c>
      <c r="IE16" s="35"/>
      <c r="IF16" s="35"/>
      <c r="IG16" s="33">
        <f t="shared" si="84"/>
        <v>0</v>
      </c>
      <c r="IH16" s="34">
        <f t="shared" si="85"/>
        <v>0</v>
      </c>
      <c r="II16" s="35"/>
      <c r="IJ16" s="35"/>
      <c r="IK16" s="32">
        <f t="shared" si="86"/>
        <v>0</v>
      </c>
      <c r="IL16" s="35"/>
      <c r="IM16" s="35"/>
      <c r="IN16" s="33">
        <f t="shared" si="87"/>
        <v>0</v>
      </c>
      <c r="IO16" s="35"/>
      <c r="IP16" s="35"/>
      <c r="IQ16" s="32">
        <f t="shared" si="88"/>
        <v>0</v>
      </c>
      <c r="IR16" s="35"/>
      <c r="IS16" s="35"/>
      <c r="IT16" s="33">
        <f t="shared" si="89"/>
        <v>0</v>
      </c>
      <c r="IU16" s="34">
        <f t="shared" si="90"/>
        <v>0</v>
      </c>
      <c r="IV16" s="35"/>
    </row>
    <row r="17" spans="1:256" s="11" customFormat="1" ht="15">
      <c r="A17" s="10">
        <v>9</v>
      </c>
      <c r="B17" s="14" t="s">
        <v>40</v>
      </c>
      <c r="C17" s="26" t="s">
        <v>220</v>
      </c>
      <c r="D17" s="27" t="s">
        <v>245</v>
      </c>
      <c r="E17" s="22" t="str">
        <f t="shared" si="91"/>
        <v>133KT2590</v>
      </c>
      <c r="F17" s="12" t="s">
        <v>219</v>
      </c>
      <c r="G17" s="13" t="s">
        <v>134</v>
      </c>
      <c r="H17" s="23" t="str">
        <f t="shared" si="0"/>
        <v>18/05/1988</v>
      </c>
      <c r="I17" s="20" t="s">
        <v>152</v>
      </c>
      <c r="J17" s="20" t="s">
        <v>57</v>
      </c>
      <c r="K17" s="20" t="s">
        <v>126</v>
      </c>
      <c r="L17" s="15" t="s">
        <v>138</v>
      </c>
      <c r="M17" s="14" t="s">
        <v>88</v>
      </c>
      <c r="N17" s="35"/>
      <c r="O17" s="35"/>
      <c r="P17" s="35"/>
      <c r="Q17" s="35"/>
      <c r="R17" s="32">
        <f t="shared" si="1"/>
        <v>0</v>
      </c>
      <c r="S17" s="35"/>
      <c r="T17" s="35"/>
      <c r="U17" s="33">
        <f t="shared" si="2"/>
        <v>0</v>
      </c>
      <c r="V17" s="35"/>
      <c r="W17" s="35"/>
      <c r="X17" s="32">
        <f t="shared" si="3"/>
        <v>0</v>
      </c>
      <c r="Y17" s="35"/>
      <c r="Z17" s="35"/>
      <c r="AA17" s="33">
        <f t="shared" si="4"/>
        <v>0</v>
      </c>
      <c r="AB17" s="34">
        <f t="shared" si="5"/>
        <v>0</v>
      </c>
      <c r="AC17" s="35">
        <v>6</v>
      </c>
      <c r="AD17" s="35">
        <v>6</v>
      </c>
      <c r="AE17" s="32">
        <f t="shared" si="6"/>
        <v>6</v>
      </c>
      <c r="AF17" s="35">
        <v>7</v>
      </c>
      <c r="AG17" s="35"/>
      <c r="AH17" s="33">
        <f t="shared" si="7"/>
        <v>6.5</v>
      </c>
      <c r="AI17" s="35"/>
      <c r="AJ17" s="35"/>
      <c r="AK17" s="32">
        <f t="shared" si="8"/>
        <v>0</v>
      </c>
      <c r="AL17" s="35"/>
      <c r="AM17" s="35"/>
      <c r="AN17" s="33">
        <f t="shared" si="9"/>
        <v>0</v>
      </c>
      <c r="AO17" s="34">
        <f t="shared" si="10"/>
        <v>6.5</v>
      </c>
      <c r="AP17" s="35"/>
      <c r="AQ17" s="35"/>
      <c r="AR17" s="32">
        <f t="shared" si="11"/>
        <v>0</v>
      </c>
      <c r="AS17" s="35"/>
      <c r="AT17" s="35"/>
      <c r="AU17" s="33">
        <f t="shared" si="12"/>
        <v>0</v>
      </c>
      <c r="AV17" s="35"/>
      <c r="AW17" s="35"/>
      <c r="AX17" s="32">
        <f t="shared" si="13"/>
        <v>0</v>
      </c>
      <c r="AY17" s="35"/>
      <c r="AZ17" s="35"/>
      <c r="BA17" s="33">
        <f t="shared" si="14"/>
        <v>0</v>
      </c>
      <c r="BB17" s="34">
        <f t="shared" si="15"/>
        <v>0</v>
      </c>
      <c r="BC17" s="35">
        <v>6</v>
      </c>
      <c r="BD17" s="35">
        <v>9</v>
      </c>
      <c r="BE17" s="35">
        <v>5</v>
      </c>
      <c r="BF17" s="35">
        <v>7</v>
      </c>
      <c r="BG17" s="32">
        <f t="shared" si="16"/>
        <v>6.5</v>
      </c>
      <c r="BH17" s="35">
        <v>6</v>
      </c>
      <c r="BI17" s="35"/>
      <c r="BJ17" s="33">
        <f t="shared" si="17"/>
        <v>6.3</v>
      </c>
      <c r="BK17" s="35"/>
      <c r="BL17" s="35"/>
      <c r="BM17" s="32">
        <f t="shared" si="18"/>
        <v>0</v>
      </c>
      <c r="BN17" s="35"/>
      <c r="BO17" s="35"/>
      <c r="BP17" s="33">
        <f t="shared" si="19"/>
        <v>0</v>
      </c>
      <c r="BQ17" s="34">
        <f t="shared" si="20"/>
        <v>6.25</v>
      </c>
      <c r="BR17" s="35">
        <v>7</v>
      </c>
      <c r="BS17" s="35">
        <v>8</v>
      </c>
      <c r="BT17" s="32">
        <f t="shared" si="21"/>
        <v>7.7</v>
      </c>
      <c r="BU17" s="35"/>
      <c r="BV17" s="35"/>
      <c r="BW17" s="33">
        <f t="shared" si="22"/>
        <v>3.9</v>
      </c>
      <c r="BX17" s="35"/>
      <c r="BY17" s="35"/>
      <c r="BZ17" s="32">
        <f t="shared" si="23"/>
        <v>0</v>
      </c>
      <c r="CA17" s="35"/>
      <c r="CB17" s="35"/>
      <c r="CC17" s="33">
        <f t="shared" si="24"/>
        <v>0</v>
      </c>
      <c r="CD17" s="34">
        <f t="shared" si="25"/>
        <v>3.85</v>
      </c>
      <c r="CE17" s="35"/>
      <c r="CF17" s="35"/>
      <c r="CG17" s="32">
        <f t="shared" si="26"/>
        <v>0</v>
      </c>
      <c r="CH17" s="35"/>
      <c r="CI17" s="35"/>
      <c r="CJ17" s="33">
        <f t="shared" si="27"/>
        <v>0</v>
      </c>
      <c r="CK17" s="35"/>
      <c r="CL17" s="35"/>
      <c r="CM17" s="32">
        <f t="shared" si="28"/>
        <v>0</v>
      </c>
      <c r="CN17" s="35"/>
      <c r="CO17" s="35"/>
      <c r="CP17" s="33">
        <f t="shared" si="29"/>
        <v>0</v>
      </c>
      <c r="CQ17" s="34">
        <f t="shared" si="30"/>
        <v>0</v>
      </c>
      <c r="CR17" s="35"/>
      <c r="CS17" s="35"/>
      <c r="CT17" s="32">
        <f t="shared" si="31"/>
        <v>0</v>
      </c>
      <c r="CU17" s="35"/>
      <c r="CV17" s="35"/>
      <c r="CW17" s="33">
        <f t="shared" si="32"/>
        <v>0</v>
      </c>
      <c r="CX17" s="35"/>
      <c r="CY17" s="35"/>
      <c r="CZ17" s="32">
        <f t="shared" si="33"/>
        <v>0</v>
      </c>
      <c r="DA17" s="35"/>
      <c r="DB17" s="35"/>
      <c r="DC17" s="33">
        <f t="shared" si="34"/>
        <v>0</v>
      </c>
      <c r="DD17" s="34">
        <f t="shared" si="35"/>
        <v>0</v>
      </c>
      <c r="DE17" s="35">
        <v>9</v>
      </c>
      <c r="DF17" s="35">
        <v>8</v>
      </c>
      <c r="DG17" s="32">
        <f t="shared" si="36"/>
        <v>8.3</v>
      </c>
      <c r="DH17" s="35">
        <v>7</v>
      </c>
      <c r="DI17" s="35"/>
      <c r="DJ17" s="33">
        <f t="shared" si="37"/>
        <v>7.7</v>
      </c>
      <c r="DK17" s="35"/>
      <c r="DL17" s="35"/>
      <c r="DM17" s="32">
        <f t="shared" si="38"/>
        <v>0</v>
      </c>
      <c r="DN17" s="35"/>
      <c r="DO17" s="35"/>
      <c r="DP17" s="33">
        <f t="shared" si="39"/>
        <v>0</v>
      </c>
      <c r="DQ17" s="34">
        <f t="shared" si="40"/>
        <v>7.65</v>
      </c>
      <c r="DR17" s="35"/>
      <c r="DS17" s="35"/>
      <c r="DT17" s="32">
        <f t="shared" si="41"/>
        <v>0</v>
      </c>
      <c r="DU17" s="35"/>
      <c r="DV17" s="35"/>
      <c r="DW17" s="33">
        <f t="shared" si="42"/>
        <v>0</v>
      </c>
      <c r="DX17" s="35"/>
      <c r="DY17" s="35"/>
      <c r="DZ17" s="32">
        <f t="shared" si="43"/>
        <v>0</v>
      </c>
      <c r="EA17" s="35"/>
      <c r="EB17" s="35"/>
      <c r="EC17" s="33">
        <f t="shared" si="44"/>
        <v>0</v>
      </c>
      <c r="ED17" s="34">
        <f t="shared" si="45"/>
        <v>0</v>
      </c>
      <c r="EE17" s="35">
        <v>7</v>
      </c>
      <c r="EF17" s="35">
        <v>9</v>
      </c>
      <c r="EG17" s="32">
        <f t="shared" si="46"/>
        <v>8.3</v>
      </c>
      <c r="EH17" s="35"/>
      <c r="EI17" s="35"/>
      <c r="EJ17" s="33">
        <f t="shared" si="47"/>
        <v>4.2</v>
      </c>
      <c r="EK17" s="35"/>
      <c r="EL17" s="35"/>
      <c r="EM17" s="32">
        <f t="shared" si="48"/>
        <v>0</v>
      </c>
      <c r="EN17" s="35"/>
      <c r="EO17" s="35"/>
      <c r="EP17" s="33">
        <f t="shared" si="49"/>
        <v>0</v>
      </c>
      <c r="EQ17" s="34">
        <f t="shared" si="50"/>
        <v>4.15</v>
      </c>
      <c r="ER17" s="35"/>
      <c r="ES17" s="35"/>
      <c r="ET17" s="32">
        <f t="shared" si="51"/>
        <v>0</v>
      </c>
      <c r="EU17" s="35"/>
      <c r="EV17" s="35"/>
      <c r="EW17" s="33">
        <f t="shared" si="52"/>
        <v>0</v>
      </c>
      <c r="EX17" s="35"/>
      <c r="EY17" s="35"/>
      <c r="EZ17" s="32">
        <f t="shared" si="53"/>
        <v>0</v>
      </c>
      <c r="FA17" s="35"/>
      <c r="FB17" s="35"/>
      <c r="FC17" s="33">
        <f t="shared" si="54"/>
        <v>0</v>
      </c>
      <c r="FD17" s="34">
        <f aca="true" t="shared" si="92" ref="FD17:FD31">IF(EZ17=0,(MAX(EU17,EV17)+ET17)/2,(MAX(FA17,FB17)+EZ17)/2)</f>
        <v>0</v>
      </c>
      <c r="FE17" s="35">
        <v>5</v>
      </c>
      <c r="FF17" s="35">
        <v>7</v>
      </c>
      <c r="FG17" s="32">
        <f t="shared" si="56"/>
        <v>6.3</v>
      </c>
      <c r="FH17" s="35"/>
      <c r="FI17" s="35"/>
      <c r="FJ17" s="33">
        <f t="shared" si="57"/>
        <v>3.2</v>
      </c>
      <c r="FK17" s="35"/>
      <c r="FL17" s="35"/>
      <c r="FM17" s="32">
        <f t="shared" si="58"/>
        <v>0</v>
      </c>
      <c r="FN17" s="35"/>
      <c r="FO17" s="35"/>
      <c r="FP17" s="33">
        <f t="shared" si="59"/>
        <v>0</v>
      </c>
      <c r="FQ17" s="34">
        <f t="shared" si="60"/>
        <v>3.15</v>
      </c>
      <c r="FR17" s="35"/>
      <c r="FS17" s="35"/>
      <c r="FT17" s="32">
        <f t="shared" si="61"/>
        <v>0</v>
      </c>
      <c r="FU17" s="35"/>
      <c r="FV17" s="35"/>
      <c r="FW17" s="33">
        <f t="shared" si="62"/>
        <v>0</v>
      </c>
      <c r="FX17" s="35"/>
      <c r="FY17" s="35"/>
      <c r="FZ17" s="32">
        <f t="shared" si="63"/>
        <v>0</v>
      </c>
      <c r="GA17" s="35"/>
      <c r="GB17" s="35"/>
      <c r="GC17" s="33">
        <f t="shared" si="64"/>
        <v>0</v>
      </c>
      <c r="GD17" s="34">
        <f t="shared" si="65"/>
        <v>0</v>
      </c>
      <c r="GE17" s="35"/>
      <c r="GF17" s="35"/>
      <c r="GG17" s="32">
        <f t="shared" si="66"/>
        <v>0</v>
      </c>
      <c r="GH17" s="35">
        <v>7</v>
      </c>
      <c r="GI17" s="35">
        <v>8</v>
      </c>
      <c r="GJ17" s="32">
        <f t="shared" si="67"/>
        <v>7.7</v>
      </c>
      <c r="GK17" s="33">
        <f t="shared" si="68"/>
        <v>3.9</v>
      </c>
      <c r="GL17" s="35"/>
      <c r="GM17" s="35"/>
      <c r="GN17" s="33">
        <f t="shared" si="69"/>
        <v>2</v>
      </c>
      <c r="GO17" s="35"/>
      <c r="GP17" s="35"/>
      <c r="GQ17" s="31"/>
      <c r="GR17" s="35"/>
      <c r="GS17" s="35"/>
      <c r="GT17" s="31"/>
      <c r="GU17" s="34">
        <f t="shared" si="70"/>
        <v>1.95</v>
      </c>
      <c r="GV17" s="35">
        <v>6</v>
      </c>
      <c r="GW17" s="35">
        <v>6</v>
      </c>
      <c r="GX17" s="32">
        <f t="shared" si="71"/>
        <v>6</v>
      </c>
      <c r="GY17" s="35"/>
      <c r="GZ17" s="35"/>
      <c r="HA17" s="33">
        <f t="shared" si="72"/>
        <v>3</v>
      </c>
      <c r="HB17" s="35"/>
      <c r="HC17" s="35"/>
      <c r="HD17" s="32">
        <f t="shared" si="73"/>
        <v>0</v>
      </c>
      <c r="HE17" s="35"/>
      <c r="HF17" s="35"/>
      <c r="HG17" s="33">
        <f t="shared" si="74"/>
        <v>0</v>
      </c>
      <c r="HH17" s="34">
        <f t="shared" si="75"/>
        <v>3</v>
      </c>
      <c r="HI17" s="35">
        <v>5</v>
      </c>
      <c r="HJ17" s="35">
        <v>7</v>
      </c>
      <c r="HK17" s="32">
        <f t="shared" si="76"/>
        <v>6.3</v>
      </c>
      <c r="HL17" s="35">
        <v>7</v>
      </c>
      <c r="HM17" s="35"/>
      <c r="HN17" s="33">
        <f t="shared" si="77"/>
        <v>6.7</v>
      </c>
      <c r="HO17" s="35"/>
      <c r="HP17" s="35"/>
      <c r="HQ17" s="32">
        <f t="shared" si="78"/>
        <v>0</v>
      </c>
      <c r="HR17" s="35"/>
      <c r="HS17" s="35"/>
      <c r="HT17" s="33">
        <f t="shared" si="79"/>
        <v>0</v>
      </c>
      <c r="HU17" s="34">
        <f t="shared" si="80"/>
        <v>6.65</v>
      </c>
      <c r="HV17" s="35"/>
      <c r="HW17" s="35"/>
      <c r="HX17" s="32">
        <f t="shared" si="81"/>
        <v>0</v>
      </c>
      <c r="HY17" s="35"/>
      <c r="HZ17" s="35"/>
      <c r="IA17" s="33">
        <f t="shared" si="82"/>
        <v>0</v>
      </c>
      <c r="IB17" s="35"/>
      <c r="IC17" s="35"/>
      <c r="ID17" s="32">
        <f t="shared" si="83"/>
        <v>0</v>
      </c>
      <c r="IE17" s="35"/>
      <c r="IF17" s="35"/>
      <c r="IG17" s="33">
        <f t="shared" si="84"/>
        <v>0</v>
      </c>
      <c r="IH17" s="34">
        <f t="shared" si="85"/>
        <v>0</v>
      </c>
      <c r="II17" s="35"/>
      <c r="IJ17" s="35"/>
      <c r="IK17" s="32">
        <f t="shared" si="86"/>
        <v>0</v>
      </c>
      <c r="IL17" s="35"/>
      <c r="IM17" s="35"/>
      <c r="IN17" s="33">
        <f t="shared" si="87"/>
        <v>0</v>
      </c>
      <c r="IO17" s="35"/>
      <c r="IP17" s="35"/>
      <c r="IQ17" s="32">
        <f t="shared" si="88"/>
        <v>0</v>
      </c>
      <c r="IR17" s="35"/>
      <c r="IS17" s="35"/>
      <c r="IT17" s="33">
        <f t="shared" si="89"/>
        <v>0</v>
      </c>
      <c r="IU17" s="34">
        <f t="shared" si="90"/>
        <v>0</v>
      </c>
      <c r="IV17" s="35"/>
    </row>
    <row r="18" spans="1:256" s="11" customFormat="1" ht="15">
      <c r="A18" s="10">
        <v>10</v>
      </c>
      <c r="B18" s="14" t="s">
        <v>40</v>
      </c>
      <c r="C18" s="26" t="s">
        <v>220</v>
      </c>
      <c r="D18" s="27" t="s">
        <v>266</v>
      </c>
      <c r="E18" s="22" t="str">
        <f t="shared" si="91"/>
        <v>133KT2627</v>
      </c>
      <c r="F18" s="12" t="s">
        <v>169</v>
      </c>
      <c r="G18" s="13" t="s">
        <v>81</v>
      </c>
      <c r="H18" s="23" t="str">
        <f t="shared" si="0"/>
        <v>28/03/1992</v>
      </c>
      <c r="I18" s="20" t="s">
        <v>143</v>
      </c>
      <c r="J18" s="20" t="s">
        <v>76</v>
      </c>
      <c r="K18" s="20" t="s">
        <v>54</v>
      </c>
      <c r="L18" s="15" t="s">
        <v>193</v>
      </c>
      <c r="M18" s="14"/>
      <c r="N18" s="35"/>
      <c r="O18" s="35"/>
      <c r="P18" s="35"/>
      <c r="Q18" s="35"/>
      <c r="R18" s="32">
        <f t="shared" si="1"/>
        <v>0</v>
      </c>
      <c r="S18" s="35"/>
      <c r="T18" s="35"/>
      <c r="U18" s="33">
        <f t="shared" si="2"/>
        <v>0</v>
      </c>
      <c r="V18" s="35"/>
      <c r="W18" s="35"/>
      <c r="X18" s="32">
        <f t="shared" si="3"/>
        <v>0</v>
      </c>
      <c r="Y18" s="35"/>
      <c r="Z18" s="35"/>
      <c r="AA18" s="33">
        <f t="shared" si="4"/>
        <v>0</v>
      </c>
      <c r="AB18" s="34">
        <f t="shared" si="5"/>
        <v>0</v>
      </c>
      <c r="AC18" s="35">
        <v>6</v>
      </c>
      <c r="AD18" s="35">
        <v>6</v>
      </c>
      <c r="AE18" s="32">
        <f t="shared" si="6"/>
        <v>6</v>
      </c>
      <c r="AF18" s="35">
        <v>7</v>
      </c>
      <c r="AG18" s="35"/>
      <c r="AH18" s="33">
        <f t="shared" si="7"/>
        <v>6.5</v>
      </c>
      <c r="AI18" s="35"/>
      <c r="AJ18" s="35"/>
      <c r="AK18" s="32">
        <f t="shared" si="8"/>
        <v>0</v>
      </c>
      <c r="AL18" s="35"/>
      <c r="AM18" s="35"/>
      <c r="AN18" s="33">
        <f t="shared" si="9"/>
        <v>0</v>
      </c>
      <c r="AO18" s="34">
        <f t="shared" si="10"/>
        <v>6.5</v>
      </c>
      <c r="AP18" s="35"/>
      <c r="AQ18" s="35"/>
      <c r="AR18" s="32">
        <f t="shared" si="11"/>
        <v>0</v>
      </c>
      <c r="AS18" s="35"/>
      <c r="AT18" s="35"/>
      <c r="AU18" s="33">
        <f t="shared" si="12"/>
        <v>0</v>
      </c>
      <c r="AV18" s="35"/>
      <c r="AW18" s="35"/>
      <c r="AX18" s="32">
        <f t="shared" si="13"/>
        <v>0</v>
      </c>
      <c r="AY18" s="35"/>
      <c r="AZ18" s="35"/>
      <c r="BA18" s="33">
        <f t="shared" si="14"/>
        <v>0</v>
      </c>
      <c r="BB18" s="34">
        <f t="shared" si="15"/>
        <v>0</v>
      </c>
      <c r="BC18" s="35"/>
      <c r="BD18" s="35"/>
      <c r="BE18" s="35"/>
      <c r="BF18" s="35"/>
      <c r="BG18" s="32">
        <f t="shared" si="16"/>
        <v>0</v>
      </c>
      <c r="BH18" s="35"/>
      <c r="BI18" s="35"/>
      <c r="BJ18" s="33">
        <f t="shared" si="17"/>
        <v>0</v>
      </c>
      <c r="BK18" s="35"/>
      <c r="BL18" s="35"/>
      <c r="BM18" s="32">
        <f t="shared" si="18"/>
        <v>0</v>
      </c>
      <c r="BN18" s="35"/>
      <c r="BO18" s="35"/>
      <c r="BP18" s="33">
        <f t="shared" si="19"/>
        <v>0</v>
      </c>
      <c r="BQ18" s="34">
        <f t="shared" si="20"/>
        <v>0</v>
      </c>
      <c r="BR18" s="35">
        <v>7</v>
      </c>
      <c r="BS18" s="35">
        <v>7</v>
      </c>
      <c r="BT18" s="32">
        <f t="shared" si="21"/>
        <v>7</v>
      </c>
      <c r="BU18" s="35"/>
      <c r="BV18" s="35"/>
      <c r="BW18" s="33">
        <f t="shared" si="22"/>
        <v>3.5</v>
      </c>
      <c r="BX18" s="35"/>
      <c r="BY18" s="35"/>
      <c r="BZ18" s="32">
        <f t="shared" si="23"/>
        <v>0</v>
      </c>
      <c r="CA18" s="35"/>
      <c r="CB18" s="35"/>
      <c r="CC18" s="33">
        <f t="shared" si="24"/>
        <v>0</v>
      </c>
      <c r="CD18" s="34">
        <f t="shared" si="25"/>
        <v>3.5</v>
      </c>
      <c r="CE18" s="35"/>
      <c r="CF18" s="35"/>
      <c r="CG18" s="32">
        <f t="shared" si="26"/>
        <v>0</v>
      </c>
      <c r="CH18" s="35"/>
      <c r="CI18" s="35"/>
      <c r="CJ18" s="33">
        <f t="shared" si="27"/>
        <v>0</v>
      </c>
      <c r="CK18" s="35"/>
      <c r="CL18" s="35"/>
      <c r="CM18" s="32">
        <f t="shared" si="28"/>
        <v>0</v>
      </c>
      <c r="CN18" s="35"/>
      <c r="CO18" s="35"/>
      <c r="CP18" s="33">
        <f t="shared" si="29"/>
        <v>0</v>
      </c>
      <c r="CQ18" s="34">
        <f t="shared" si="30"/>
        <v>0</v>
      </c>
      <c r="CR18" s="35"/>
      <c r="CS18" s="35"/>
      <c r="CT18" s="32">
        <f t="shared" si="31"/>
        <v>0</v>
      </c>
      <c r="CU18" s="35"/>
      <c r="CV18" s="35"/>
      <c r="CW18" s="33">
        <f t="shared" si="32"/>
        <v>0</v>
      </c>
      <c r="CX18" s="35"/>
      <c r="CY18" s="35"/>
      <c r="CZ18" s="32">
        <f t="shared" si="33"/>
        <v>0</v>
      </c>
      <c r="DA18" s="35"/>
      <c r="DB18" s="35"/>
      <c r="DC18" s="33">
        <f t="shared" si="34"/>
        <v>0</v>
      </c>
      <c r="DD18" s="34">
        <f t="shared" si="35"/>
        <v>0</v>
      </c>
      <c r="DE18" s="35"/>
      <c r="DF18" s="35"/>
      <c r="DG18" s="32">
        <f t="shared" si="36"/>
        <v>0</v>
      </c>
      <c r="DH18" s="35"/>
      <c r="DI18" s="35"/>
      <c r="DJ18" s="33">
        <f t="shared" si="37"/>
        <v>0</v>
      </c>
      <c r="DK18" s="35"/>
      <c r="DL18" s="35"/>
      <c r="DM18" s="32">
        <f t="shared" si="38"/>
        <v>0</v>
      </c>
      <c r="DN18" s="35"/>
      <c r="DO18" s="35"/>
      <c r="DP18" s="33">
        <f t="shared" si="39"/>
        <v>0</v>
      </c>
      <c r="DQ18" s="34">
        <f t="shared" si="40"/>
        <v>0</v>
      </c>
      <c r="DR18" s="35"/>
      <c r="DS18" s="35"/>
      <c r="DT18" s="32">
        <f t="shared" si="41"/>
        <v>0</v>
      </c>
      <c r="DU18" s="35"/>
      <c r="DV18" s="35"/>
      <c r="DW18" s="33">
        <f t="shared" si="42"/>
        <v>0</v>
      </c>
      <c r="DX18" s="35"/>
      <c r="DY18" s="35"/>
      <c r="DZ18" s="32">
        <f t="shared" si="43"/>
        <v>0</v>
      </c>
      <c r="EA18" s="35"/>
      <c r="EB18" s="35"/>
      <c r="EC18" s="33">
        <f t="shared" si="44"/>
        <v>0</v>
      </c>
      <c r="ED18" s="34">
        <f t="shared" si="45"/>
        <v>0</v>
      </c>
      <c r="EE18" s="35">
        <v>7</v>
      </c>
      <c r="EF18" s="35">
        <v>8</v>
      </c>
      <c r="EG18" s="32">
        <f t="shared" si="46"/>
        <v>7.7</v>
      </c>
      <c r="EH18" s="35"/>
      <c r="EI18" s="35"/>
      <c r="EJ18" s="33">
        <f t="shared" si="47"/>
        <v>3.9</v>
      </c>
      <c r="EK18" s="35"/>
      <c r="EL18" s="35"/>
      <c r="EM18" s="32">
        <f t="shared" si="48"/>
        <v>0</v>
      </c>
      <c r="EN18" s="35"/>
      <c r="EO18" s="35"/>
      <c r="EP18" s="33">
        <f t="shared" si="49"/>
        <v>0</v>
      </c>
      <c r="EQ18" s="34">
        <f t="shared" si="50"/>
        <v>3.85</v>
      </c>
      <c r="ER18" s="35"/>
      <c r="ES18" s="35"/>
      <c r="ET18" s="32">
        <f t="shared" si="51"/>
        <v>0</v>
      </c>
      <c r="EU18" s="35"/>
      <c r="EV18" s="35"/>
      <c r="EW18" s="33">
        <f t="shared" si="52"/>
        <v>0</v>
      </c>
      <c r="EX18" s="35"/>
      <c r="EY18" s="35"/>
      <c r="EZ18" s="32">
        <f t="shared" si="53"/>
        <v>0</v>
      </c>
      <c r="FA18" s="35"/>
      <c r="FB18" s="35"/>
      <c r="FC18" s="33">
        <f t="shared" si="54"/>
        <v>0</v>
      </c>
      <c r="FD18" s="34">
        <f t="shared" si="92"/>
        <v>0</v>
      </c>
      <c r="FE18" s="35"/>
      <c r="FF18" s="35"/>
      <c r="FG18" s="32">
        <f t="shared" si="56"/>
        <v>0</v>
      </c>
      <c r="FH18" s="35"/>
      <c r="FI18" s="35"/>
      <c r="FJ18" s="33">
        <f t="shared" si="57"/>
        <v>0</v>
      </c>
      <c r="FK18" s="35"/>
      <c r="FL18" s="35"/>
      <c r="FM18" s="32">
        <f t="shared" si="58"/>
        <v>0</v>
      </c>
      <c r="FN18" s="35"/>
      <c r="FO18" s="35"/>
      <c r="FP18" s="33">
        <f t="shared" si="59"/>
        <v>0</v>
      </c>
      <c r="FQ18" s="34">
        <f t="shared" si="60"/>
        <v>0</v>
      </c>
      <c r="FR18" s="35"/>
      <c r="FS18" s="35"/>
      <c r="FT18" s="32">
        <f t="shared" si="61"/>
        <v>0</v>
      </c>
      <c r="FU18" s="35"/>
      <c r="FV18" s="35"/>
      <c r="FW18" s="33">
        <f t="shared" si="62"/>
        <v>0</v>
      </c>
      <c r="FX18" s="35"/>
      <c r="FY18" s="35"/>
      <c r="FZ18" s="32">
        <f t="shared" si="63"/>
        <v>0</v>
      </c>
      <c r="GA18" s="35"/>
      <c r="GB18" s="35"/>
      <c r="GC18" s="33">
        <f t="shared" si="64"/>
        <v>0</v>
      </c>
      <c r="GD18" s="34">
        <f t="shared" si="65"/>
        <v>0</v>
      </c>
      <c r="GE18" s="35"/>
      <c r="GF18" s="35"/>
      <c r="GG18" s="32">
        <f t="shared" si="66"/>
        <v>0</v>
      </c>
      <c r="GH18" s="35"/>
      <c r="GI18" s="35"/>
      <c r="GJ18" s="32">
        <f t="shared" si="67"/>
        <v>0</v>
      </c>
      <c r="GK18" s="33">
        <f t="shared" si="68"/>
        <v>0</v>
      </c>
      <c r="GL18" s="35"/>
      <c r="GM18" s="35"/>
      <c r="GN18" s="33">
        <f t="shared" si="69"/>
        <v>0</v>
      </c>
      <c r="GO18" s="35"/>
      <c r="GP18" s="35"/>
      <c r="GQ18" s="31"/>
      <c r="GR18" s="35"/>
      <c r="GS18" s="35"/>
      <c r="GT18" s="31"/>
      <c r="GU18" s="34">
        <f t="shared" si="70"/>
        <v>0</v>
      </c>
      <c r="GV18" s="35">
        <v>5</v>
      </c>
      <c r="GW18" s="35">
        <v>5</v>
      </c>
      <c r="GX18" s="32">
        <f t="shared" si="71"/>
        <v>5</v>
      </c>
      <c r="GY18" s="35"/>
      <c r="GZ18" s="35"/>
      <c r="HA18" s="33">
        <f t="shared" si="72"/>
        <v>2.5</v>
      </c>
      <c r="HB18" s="35"/>
      <c r="HC18" s="35"/>
      <c r="HD18" s="32">
        <f t="shared" si="73"/>
        <v>0</v>
      </c>
      <c r="HE18" s="35"/>
      <c r="HF18" s="35"/>
      <c r="HG18" s="33">
        <f t="shared" si="74"/>
        <v>0</v>
      </c>
      <c r="HH18" s="34">
        <f t="shared" si="75"/>
        <v>2.5</v>
      </c>
      <c r="HI18" s="35"/>
      <c r="HJ18" s="35"/>
      <c r="HK18" s="32">
        <f t="shared" si="76"/>
        <v>0</v>
      </c>
      <c r="HL18" s="35"/>
      <c r="HM18" s="35"/>
      <c r="HN18" s="33">
        <f t="shared" si="77"/>
        <v>0</v>
      </c>
      <c r="HO18" s="35"/>
      <c r="HP18" s="35"/>
      <c r="HQ18" s="32">
        <f t="shared" si="78"/>
        <v>0</v>
      </c>
      <c r="HR18" s="35"/>
      <c r="HS18" s="35"/>
      <c r="HT18" s="33">
        <f t="shared" si="79"/>
        <v>0</v>
      </c>
      <c r="HU18" s="34">
        <f t="shared" si="80"/>
        <v>0</v>
      </c>
      <c r="HV18" s="35"/>
      <c r="HW18" s="35"/>
      <c r="HX18" s="32">
        <f t="shared" si="81"/>
        <v>0</v>
      </c>
      <c r="HY18" s="35"/>
      <c r="HZ18" s="35"/>
      <c r="IA18" s="33">
        <f t="shared" si="82"/>
        <v>0</v>
      </c>
      <c r="IB18" s="35"/>
      <c r="IC18" s="35"/>
      <c r="ID18" s="32">
        <f t="shared" si="83"/>
        <v>0</v>
      </c>
      <c r="IE18" s="35"/>
      <c r="IF18" s="35"/>
      <c r="IG18" s="33">
        <f t="shared" si="84"/>
        <v>0</v>
      </c>
      <c r="IH18" s="34">
        <f t="shared" si="85"/>
        <v>0</v>
      </c>
      <c r="II18" s="35"/>
      <c r="IJ18" s="35"/>
      <c r="IK18" s="32">
        <f t="shared" si="86"/>
        <v>0</v>
      </c>
      <c r="IL18" s="35"/>
      <c r="IM18" s="35"/>
      <c r="IN18" s="33">
        <f t="shared" si="87"/>
        <v>0</v>
      </c>
      <c r="IO18" s="35"/>
      <c r="IP18" s="35"/>
      <c r="IQ18" s="32">
        <f t="shared" si="88"/>
        <v>0</v>
      </c>
      <c r="IR18" s="35"/>
      <c r="IS18" s="35"/>
      <c r="IT18" s="33">
        <f t="shared" si="89"/>
        <v>0</v>
      </c>
      <c r="IU18" s="34">
        <f t="shared" si="90"/>
        <v>0</v>
      </c>
      <c r="IV18" s="35"/>
    </row>
    <row r="19" spans="1:256" s="11" customFormat="1" ht="15">
      <c r="A19" s="10">
        <v>11</v>
      </c>
      <c r="B19" s="14" t="s">
        <v>41</v>
      </c>
      <c r="C19" s="26" t="s">
        <v>220</v>
      </c>
      <c r="D19" s="27" t="s">
        <v>229</v>
      </c>
      <c r="E19" s="22" t="str">
        <f t="shared" si="91"/>
        <v>133KT2557</v>
      </c>
      <c r="F19" s="12" t="s">
        <v>207</v>
      </c>
      <c r="G19" s="13" t="s">
        <v>156</v>
      </c>
      <c r="H19" s="23" t="str">
        <f t="shared" si="0"/>
        <v>29/06/1993</v>
      </c>
      <c r="I19" s="20" t="s">
        <v>71</v>
      </c>
      <c r="J19" s="20" t="s">
        <v>61</v>
      </c>
      <c r="K19" s="20" t="s">
        <v>48</v>
      </c>
      <c r="L19" s="15" t="s">
        <v>199</v>
      </c>
      <c r="M19" s="14" t="s">
        <v>43</v>
      </c>
      <c r="N19" s="35">
        <v>7</v>
      </c>
      <c r="O19" s="35">
        <v>7</v>
      </c>
      <c r="P19" s="35">
        <v>7</v>
      </c>
      <c r="Q19" s="35">
        <v>7</v>
      </c>
      <c r="R19" s="32">
        <f t="shared" si="1"/>
        <v>7</v>
      </c>
      <c r="S19" s="35">
        <v>6</v>
      </c>
      <c r="T19" s="35"/>
      <c r="U19" s="33">
        <f t="shared" si="2"/>
        <v>6.5</v>
      </c>
      <c r="V19" s="35"/>
      <c r="W19" s="35"/>
      <c r="X19" s="32">
        <f t="shared" si="3"/>
        <v>0</v>
      </c>
      <c r="Y19" s="35"/>
      <c r="Z19" s="35"/>
      <c r="AA19" s="33">
        <f t="shared" si="4"/>
        <v>0</v>
      </c>
      <c r="AB19" s="34">
        <f t="shared" si="5"/>
        <v>6.5</v>
      </c>
      <c r="AC19" s="35">
        <v>7</v>
      </c>
      <c r="AD19" s="35">
        <v>9</v>
      </c>
      <c r="AE19" s="32">
        <f t="shared" si="6"/>
        <v>8.3</v>
      </c>
      <c r="AF19" s="35">
        <v>6</v>
      </c>
      <c r="AG19" s="35"/>
      <c r="AH19" s="33">
        <f t="shared" si="7"/>
        <v>7.2</v>
      </c>
      <c r="AI19" s="35"/>
      <c r="AJ19" s="35"/>
      <c r="AK19" s="32">
        <f t="shared" si="8"/>
        <v>0</v>
      </c>
      <c r="AL19" s="35"/>
      <c r="AM19" s="35"/>
      <c r="AN19" s="33">
        <f t="shared" si="9"/>
        <v>0</v>
      </c>
      <c r="AO19" s="34">
        <f t="shared" si="10"/>
        <v>7.15</v>
      </c>
      <c r="AP19" s="35"/>
      <c r="AQ19" s="35"/>
      <c r="AR19" s="32">
        <f t="shared" si="11"/>
        <v>0</v>
      </c>
      <c r="AS19" s="35"/>
      <c r="AT19" s="35"/>
      <c r="AU19" s="33">
        <f t="shared" si="12"/>
        <v>0</v>
      </c>
      <c r="AV19" s="35"/>
      <c r="AW19" s="35"/>
      <c r="AX19" s="32">
        <f t="shared" si="13"/>
        <v>0</v>
      </c>
      <c r="AY19" s="35"/>
      <c r="AZ19" s="35"/>
      <c r="BA19" s="33">
        <f t="shared" si="14"/>
        <v>0</v>
      </c>
      <c r="BB19" s="34">
        <f t="shared" si="15"/>
        <v>0</v>
      </c>
      <c r="BC19" s="35">
        <v>10</v>
      </c>
      <c r="BD19" s="35">
        <v>10</v>
      </c>
      <c r="BE19" s="35">
        <v>6</v>
      </c>
      <c r="BF19" s="35">
        <v>9</v>
      </c>
      <c r="BG19" s="32">
        <f t="shared" si="16"/>
        <v>8.3</v>
      </c>
      <c r="BH19" s="35">
        <v>5</v>
      </c>
      <c r="BI19" s="35"/>
      <c r="BJ19" s="33">
        <f t="shared" si="17"/>
        <v>6.7</v>
      </c>
      <c r="BK19" s="35"/>
      <c r="BL19" s="35"/>
      <c r="BM19" s="32">
        <f t="shared" si="18"/>
        <v>0</v>
      </c>
      <c r="BN19" s="35"/>
      <c r="BO19" s="35"/>
      <c r="BP19" s="33">
        <f t="shared" si="19"/>
        <v>0</v>
      </c>
      <c r="BQ19" s="34">
        <f t="shared" si="20"/>
        <v>6.65</v>
      </c>
      <c r="BR19" s="35">
        <v>8</v>
      </c>
      <c r="BS19" s="35">
        <v>6</v>
      </c>
      <c r="BT19" s="32">
        <f t="shared" si="21"/>
        <v>6.7</v>
      </c>
      <c r="BU19" s="35">
        <v>5</v>
      </c>
      <c r="BV19" s="35"/>
      <c r="BW19" s="33">
        <f t="shared" si="22"/>
        <v>5.9</v>
      </c>
      <c r="BX19" s="35"/>
      <c r="BY19" s="35"/>
      <c r="BZ19" s="32">
        <f t="shared" si="23"/>
        <v>0</v>
      </c>
      <c r="CA19" s="35"/>
      <c r="CB19" s="35"/>
      <c r="CC19" s="33">
        <f t="shared" si="24"/>
        <v>0</v>
      </c>
      <c r="CD19" s="34">
        <f t="shared" si="25"/>
        <v>5.85</v>
      </c>
      <c r="CE19" s="35"/>
      <c r="CF19" s="35"/>
      <c r="CG19" s="32">
        <f t="shared" si="26"/>
        <v>0</v>
      </c>
      <c r="CH19" s="35"/>
      <c r="CI19" s="35"/>
      <c r="CJ19" s="33">
        <f t="shared" si="27"/>
        <v>0</v>
      </c>
      <c r="CK19" s="35"/>
      <c r="CL19" s="35"/>
      <c r="CM19" s="32">
        <f t="shared" si="28"/>
        <v>0</v>
      </c>
      <c r="CN19" s="35"/>
      <c r="CO19" s="35"/>
      <c r="CP19" s="33">
        <f t="shared" si="29"/>
        <v>0</v>
      </c>
      <c r="CQ19" s="34">
        <f t="shared" si="30"/>
        <v>0</v>
      </c>
      <c r="CR19" s="35"/>
      <c r="CS19" s="35"/>
      <c r="CT19" s="32">
        <f t="shared" si="31"/>
        <v>0</v>
      </c>
      <c r="CU19" s="35"/>
      <c r="CV19" s="35"/>
      <c r="CW19" s="33">
        <f t="shared" si="32"/>
        <v>0</v>
      </c>
      <c r="CX19" s="35"/>
      <c r="CY19" s="35"/>
      <c r="CZ19" s="32">
        <f t="shared" si="33"/>
        <v>0</v>
      </c>
      <c r="DA19" s="35"/>
      <c r="DB19" s="35"/>
      <c r="DC19" s="33">
        <f t="shared" si="34"/>
        <v>0</v>
      </c>
      <c r="DD19" s="34">
        <f t="shared" si="35"/>
        <v>0</v>
      </c>
      <c r="DE19" s="35">
        <v>7</v>
      </c>
      <c r="DF19" s="35">
        <v>8</v>
      </c>
      <c r="DG19" s="32">
        <f t="shared" si="36"/>
        <v>7.7</v>
      </c>
      <c r="DH19" s="35">
        <v>7</v>
      </c>
      <c r="DI19" s="35"/>
      <c r="DJ19" s="33">
        <f t="shared" si="37"/>
        <v>7.4</v>
      </c>
      <c r="DK19" s="35"/>
      <c r="DL19" s="35"/>
      <c r="DM19" s="32">
        <f t="shared" si="38"/>
        <v>0</v>
      </c>
      <c r="DN19" s="35"/>
      <c r="DO19" s="35"/>
      <c r="DP19" s="33">
        <f t="shared" si="39"/>
        <v>0</v>
      </c>
      <c r="DQ19" s="34">
        <f t="shared" si="40"/>
        <v>7.35</v>
      </c>
      <c r="DR19" s="35">
        <v>8</v>
      </c>
      <c r="DS19" s="35">
        <v>8</v>
      </c>
      <c r="DT19" s="32">
        <f t="shared" si="41"/>
        <v>8</v>
      </c>
      <c r="DU19" s="35">
        <v>7</v>
      </c>
      <c r="DV19" s="35"/>
      <c r="DW19" s="33">
        <f t="shared" si="42"/>
        <v>7.5</v>
      </c>
      <c r="DX19" s="35"/>
      <c r="DY19" s="35"/>
      <c r="DZ19" s="32">
        <f t="shared" si="43"/>
        <v>0</v>
      </c>
      <c r="EA19" s="35"/>
      <c r="EB19" s="35"/>
      <c r="EC19" s="33">
        <f t="shared" si="44"/>
        <v>0</v>
      </c>
      <c r="ED19" s="34">
        <f t="shared" si="45"/>
        <v>7.5</v>
      </c>
      <c r="EE19" s="35">
        <v>8</v>
      </c>
      <c r="EF19" s="35">
        <v>8</v>
      </c>
      <c r="EG19" s="32">
        <f t="shared" si="46"/>
        <v>8</v>
      </c>
      <c r="EH19" s="35">
        <v>4</v>
      </c>
      <c r="EI19" s="35"/>
      <c r="EJ19" s="33">
        <f t="shared" si="47"/>
        <v>6</v>
      </c>
      <c r="EK19" s="35"/>
      <c r="EL19" s="35"/>
      <c r="EM19" s="32">
        <f t="shared" si="48"/>
        <v>0</v>
      </c>
      <c r="EN19" s="35"/>
      <c r="EO19" s="35"/>
      <c r="EP19" s="33">
        <f t="shared" si="49"/>
        <v>0</v>
      </c>
      <c r="EQ19" s="34">
        <f t="shared" si="50"/>
        <v>6</v>
      </c>
      <c r="ER19" s="35">
        <v>8</v>
      </c>
      <c r="ES19" s="35">
        <v>8</v>
      </c>
      <c r="ET19" s="32">
        <f t="shared" si="51"/>
        <v>8</v>
      </c>
      <c r="EU19" s="35">
        <v>8</v>
      </c>
      <c r="EV19" s="35"/>
      <c r="EW19" s="33">
        <f t="shared" si="52"/>
        <v>8</v>
      </c>
      <c r="EX19" s="35"/>
      <c r="EY19" s="35"/>
      <c r="EZ19" s="32">
        <f t="shared" si="53"/>
        <v>0</v>
      </c>
      <c r="FA19" s="35"/>
      <c r="FB19" s="35"/>
      <c r="FC19" s="33">
        <f t="shared" si="54"/>
        <v>0</v>
      </c>
      <c r="FD19" s="34">
        <f t="shared" si="92"/>
        <v>8</v>
      </c>
      <c r="FE19" s="35">
        <v>7</v>
      </c>
      <c r="FF19" s="35">
        <v>8</v>
      </c>
      <c r="FG19" s="32">
        <f t="shared" si="56"/>
        <v>7.7</v>
      </c>
      <c r="FH19" s="35"/>
      <c r="FI19" s="35"/>
      <c r="FJ19" s="33">
        <f aca="true" t="shared" si="93" ref="FJ19:FJ31">ROUND((MAX(FH19:FI19)+FG19)/2,1)</f>
        <v>3.9</v>
      </c>
      <c r="FK19" s="35"/>
      <c r="FL19" s="35"/>
      <c r="FM19" s="32">
        <f t="shared" si="58"/>
        <v>0</v>
      </c>
      <c r="FN19" s="35"/>
      <c r="FO19" s="35"/>
      <c r="FP19" s="33">
        <f t="shared" si="59"/>
        <v>0</v>
      </c>
      <c r="FQ19" s="34">
        <f aca="true" t="shared" si="94" ref="FQ19:FQ31">IF(FM19=0,(MAX(FH19,FI19)+FG19)/2,(MAX(FN19,FO19)+FM19)/2)</f>
        <v>3.85</v>
      </c>
      <c r="FR19" s="35">
        <v>5</v>
      </c>
      <c r="FS19" s="35">
        <v>8</v>
      </c>
      <c r="FT19" s="32">
        <f aca="true" t="shared" si="95" ref="FT19:FT31">ROUND((FR19+FS19*2)/3,1)</f>
        <v>7</v>
      </c>
      <c r="FU19" s="35">
        <v>5</v>
      </c>
      <c r="FV19" s="35"/>
      <c r="FW19" s="33">
        <f t="shared" si="62"/>
        <v>6</v>
      </c>
      <c r="FX19" s="35"/>
      <c r="FY19" s="35"/>
      <c r="FZ19" s="32">
        <f t="shared" si="63"/>
        <v>0</v>
      </c>
      <c r="GA19" s="35"/>
      <c r="GB19" s="35"/>
      <c r="GC19" s="33">
        <f t="shared" si="64"/>
        <v>0</v>
      </c>
      <c r="GD19" s="34">
        <f t="shared" si="65"/>
        <v>6</v>
      </c>
      <c r="GE19" s="35" t="s">
        <v>376</v>
      </c>
      <c r="GF19" s="35" t="s">
        <v>375</v>
      </c>
      <c r="GG19" s="32">
        <f t="shared" si="66"/>
        <v>6.3</v>
      </c>
      <c r="GH19" s="35">
        <v>7</v>
      </c>
      <c r="GI19" s="35">
        <v>7</v>
      </c>
      <c r="GJ19" s="32">
        <f t="shared" si="67"/>
        <v>7</v>
      </c>
      <c r="GK19" s="33">
        <f t="shared" si="68"/>
        <v>6.7</v>
      </c>
      <c r="GL19" s="35">
        <v>8</v>
      </c>
      <c r="GM19" s="35"/>
      <c r="GN19" s="33">
        <f t="shared" si="69"/>
        <v>7.4</v>
      </c>
      <c r="GO19" s="35"/>
      <c r="GP19" s="35"/>
      <c r="GQ19" s="31"/>
      <c r="GR19" s="35"/>
      <c r="GS19" s="35"/>
      <c r="GT19" s="31"/>
      <c r="GU19" s="34">
        <f t="shared" si="70"/>
        <v>7.35</v>
      </c>
      <c r="GV19" s="35">
        <v>10</v>
      </c>
      <c r="GW19" s="35">
        <v>8</v>
      </c>
      <c r="GX19" s="32">
        <f t="shared" si="71"/>
        <v>8.7</v>
      </c>
      <c r="GY19" s="35">
        <v>4</v>
      </c>
      <c r="GZ19" s="35"/>
      <c r="HA19" s="33">
        <f t="shared" si="72"/>
        <v>6.4</v>
      </c>
      <c r="HB19" s="35"/>
      <c r="HC19" s="35"/>
      <c r="HD19" s="32">
        <f t="shared" si="73"/>
        <v>0</v>
      </c>
      <c r="HE19" s="35"/>
      <c r="HF19" s="35"/>
      <c r="HG19" s="33">
        <f t="shared" si="74"/>
        <v>0</v>
      </c>
      <c r="HH19" s="34">
        <f t="shared" si="75"/>
        <v>6.35</v>
      </c>
      <c r="HI19" s="35"/>
      <c r="HJ19" s="35"/>
      <c r="HK19" s="32">
        <f t="shared" si="76"/>
        <v>0</v>
      </c>
      <c r="HL19" s="35"/>
      <c r="HM19" s="35"/>
      <c r="HN19" s="33">
        <f t="shared" si="77"/>
        <v>0</v>
      </c>
      <c r="HO19" s="35"/>
      <c r="HP19" s="35"/>
      <c r="HQ19" s="32">
        <f t="shared" si="78"/>
        <v>0</v>
      </c>
      <c r="HR19" s="35"/>
      <c r="HS19" s="35"/>
      <c r="HT19" s="33">
        <f t="shared" si="79"/>
        <v>0</v>
      </c>
      <c r="HU19" s="34">
        <f t="shared" si="80"/>
        <v>0</v>
      </c>
      <c r="HV19" s="35"/>
      <c r="HW19" s="35"/>
      <c r="HX19" s="32">
        <f t="shared" si="81"/>
        <v>0</v>
      </c>
      <c r="HY19" s="35"/>
      <c r="HZ19" s="35"/>
      <c r="IA19" s="33">
        <f t="shared" si="82"/>
        <v>0</v>
      </c>
      <c r="IB19" s="35"/>
      <c r="IC19" s="35"/>
      <c r="ID19" s="32">
        <f t="shared" si="83"/>
        <v>0</v>
      </c>
      <c r="IE19" s="35"/>
      <c r="IF19" s="35"/>
      <c r="IG19" s="33">
        <f t="shared" si="84"/>
        <v>0</v>
      </c>
      <c r="IH19" s="34">
        <f t="shared" si="85"/>
        <v>0</v>
      </c>
      <c r="II19" s="35"/>
      <c r="IJ19" s="35"/>
      <c r="IK19" s="32">
        <f t="shared" si="86"/>
        <v>0</v>
      </c>
      <c r="IL19" s="35"/>
      <c r="IM19" s="35"/>
      <c r="IN19" s="33">
        <f t="shared" si="87"/>
        <v>0</v>
      </c>
      <c r="IO19" s="35"/>
      <c r="IP19" s="35"/>
      <c r="IQ19" s="32">
        <f t="shared" si="88"/>
        <v>0</v>
      </c>
      <c r="IR19" s="35"/>
      <c r="IS19" s="35"/>
      <c r="IT19" s="33">
        <f t="shared" si="89"/>
        <v>0</v>
      </c>
      <c r="IU19" s="34">
        <f t="shared" si="90"/>
        <v>0</v>
      </c>
      <c r="IV19" s="35"/>
    </row>
    <row r="20" spans="1:256" s="11" customFormat="1" ht="15">
      <c r="A20" s="10">
        <v>12</v>
      </c>
      <c r="B20" s="14" t="s">
        <v>40</v>
      </c>
      <c r="C20" s="26" t="s">
        <v>220</v>
      </c>
      <c r="D20" s="27" t="s">
        <v>237</v>
      </c>
      <c r="E20" s="22" t="str">
        <f t="shared" si="91"/>
        <v>133KT2579</v>
      </c>
      <c r="F20" s="12" t="s">
        <v>213</v>
      </c>
      <c r="G20" s="13" t="s">
        <v>59</v>
      </c>
      <c r="H20" s="23" t="str">
        <f t="shared" si="0"/>
        <v>03/12/1996</v>
      </c>
      <c r="I20" s="20" t="s">
        <v>76</v>
      </c>
      <c r="J20" s="20" t="s">
        <v>97</v>
      </c>
      <c r="K20" s="20" t="s">
        <v>238</v>
      </c>
      <c r="L20" s="15" t="s">
        <v>239</v>
      </c>
      <c r="M20" s="14" t="s">
        <v>43</v>
      </c>
      <c r="N20" s="35">
        <v>6</v>
      </c>
      <c r="O20" s="35">
        <v>6</v>
      </c>
      <c r="P20" s="35">
        <v>7</v>
      </c>
      <c r="Q20" s="35">
        <v>6</v>
      </c>
      <c r="R20" s="32">
        <f t="shared" si="1"/>
        <v>6.3</v>
      </c>
      <c r="S20" s="35">
        <v>5</v>
      </c>
      <c r="T20" s="35"/>
      <c r="U20" s="33">
        <f t="shared" si="2"/>
        <v>5.7</v>
      </c>
      <c r="V20" s="35"/>
      <c r="W20" s="35"/>
      <c r="X20" s="32">
        <f t="shared" si="3"/>
        <v>0</v>
      </c>
      <c r="Y20" s="35"/>
      <c r="Z20" s="35"/>
      <c r="AA20" s="33">
        <f t="shared" si="4"/>
        <v>0</v>
      </c>
      <c r="AB20" s="34">
        <f t="shared" si="5"/>
        <v>5.65</v>
      </c>
      <c r="AC20" s="35"/>
      <c r="AD20" s="35"/>
      <c r="AE20" s="32">
        <f t="shared" si="6"/>
        <v>0</v>
      </c>
      <c r="AF20" s="35"/>
      <c r="AG20" s="35"/>
      <c r="AH20" s="33">
        <f t="shared" si="7"/>
        <v>0</v>
      </c>
      <c r="AI20" s="35"/>
      <c r="AJ20" s="35"/>
      <c r="AK20" s="32">
        <f t="shared" si="8"/>
        <v>0</v>
      </c>
      <c r="AL20" s="35"/>
      <c r="AM20" s="35"/>
      <c r="AN20" s="33">
        <f t="shared" si="9"/>
        <v>0</v>
      </c>
      <c r="AO20" s="34">
        <f t="shared" si="10"/>
        <v>0</v>
      </c>
      <c r="AP20" s="35"/>
      <c r="AQ20" s="35"/>
      <c r="AR20" s="32">
        <f t="shared" si="11"/>
        <v>0</v>
      </c>
      <c r="AS20" s="35"/>
      <c r="AT20" s="35"/>
      <c r="AU20" s="33">
        <f t="shared" si="12"/>
        <v>0</v>
      </c>
      <c r="AV20" s="35"/>
      <c r="AW20" s="35"/>
      <c r="AX20" s="32">
        <f t="shared" si="13"/>
        <v>0</v>
      </c>
      <c r="AY20" s="35"/>
      <c r="AZ20" s="35"/>
      <c r="BA20" s="33">
        <f t="shared" si="14"/>
        <v>0</v>
      </c>
      <c r="BB20" s="34">
        <f t="shared" si="15"/>
        <v>0</v>
      </c>
      <c r="BC20" s="35">
        <v>2</v>
      </c>
      <c r="BD20" s="35">
        <v>9</v>
      </c>
      <c r="BE20" s="35">
        <v>7</v>
      </c>
      <c r="BF20" s="35">
        <v>1</v>
      </c>
      <c r="BG20" s="32">
        <f t="shared" si="16"/>
        <v>4.5</v>
      </c>
      <c r="BH20" s="35">
        <v>3</v>
      </c>
      <c r="BI20" s="35"/>
      <c r="BJ20" s="33">
        <f t="shared" si="17"/>
        <v>3.8</v>
      </c>
      <c r="BK20" s="35"/>
      <c r="BL20" s="35"/>
      <c r="BM20" s="32">
        <f t="shared" si="18"/>
        <v>0</v>
      </c>
      <c r="BN20" s="35"/>
      <c r="BO20" s="35"/>
      <c r="BP20" s="33">
        <f t="shared" si="19"/>
        <v>0</v>
      </c>
      <c r="BQ20" s="34">
        <f t="shared" si="20"/>
        <v>3.75</v>
      </c>
      <c r="BR20" s="35">
        <v>7</v>
      </c>
      <c r="BS20" s="35">
        <v>6</v>
      </c>
      <c r="BT20" s="32">
        <f t="shared" si="21"/>
        <v>6.3</v>
      </c>
      <c r="BU20" s="35">
        <v>4</v>
      </c>
      <c r="BV20" s="35"/>
      <c r="BW20" s="33">
        <f t="shared" si="22"/>
        <v>5.2</v>
      </c>
      <c r="BX20" s="35"/>
      <c r="BY20" s="35"/>
      <c r="BZ20" s="32">
        <f t="shared" si="23"/>
        <v>0</v>
      </c>
      <c r="CA20" s="35"/>
      <c r="CB20" s="35"/>
      <c r="CC20" s="33">
        <f t="shared" si="24"/>
        <v>0</v>
      </c>
      <c r="CD20" s="34">
        <f t="shared" si="25"/>
        <v>5.15</v>
      </c>
      <c r="CE20" s="35"/>
      <c r="CF20" s="35"/>
      <c r="CG20" s="32">
        <f t="shared" si="26"/>
        <v>0</v>
      </c>
      <c r="CH20" s="35"/>
      <c r="CI20" s="35"/>
      <c r="CJ20" s="33">
        <f t="shared" si="27"/>
        <v>0</v>
      </c>
      <c r="CK20" s="35"/>
      <c r="CL20" s="35"/>
      <c r="CM20" s="32">
        <f t="shared" si="28"/>
        <v>0</v>
      </c>
      <c r="CN20" s="35"/>
      <c r="CO20" s="35"/>
      <c r="CP20" s="33">
        <f t="shared" si="29"/>
        <v>0</v>
      </c>
      <c r="CQ20" s="34">
        <f t="shared" si="30"/>
        <v>0</v>
      </c>
      <c r="CR20" s="35"/>
      <c r="CS20" s="35"/>
      <c r="CT20" s="32">
        <f t="shared" si="31"/>
        <v>0</v>
      </c>
      <c r="CU20" s="35"/>
      <c r="CV20" s="35"/>
      <c r="CW20" s="33">
        <f t="shared" si="32"/>
        <v>0</v>
      </c>
      <c r="CX20" s="35"/>
      <c r="CY20" s="35"/>
      <c r="CZ20" s="32">
        <f t="shared" si="33"/>
        <v>0</v>
      </c>
      <c r="DA20" s="35"/>
      <c r="DB20" s="35"/>
      <c r="DC20" s="33">
        <f t="shared" si="34"/>
        <v>0</v>
      </c>
      <c r="DD20" s="34">
        <f t="shared" si="35"/>
        <v>0</v>
      </c>
      <c r="DE20" s="35">
        <v>9</v>
      </c>
      <c r="DF20" s="35">
        <v>8</v>
      </c>
      <c r="DG20" s="32">
        <f t="shared" si="36"/>
        <v>8.3</v>
      </c>
      <c r="DH20" s="35">
        <v>7</v>
      </c>
      <c r="DI20" s="35"/>
      <c r="DJ20" s="33">
        <f t="shared" si="37"/>
        <v>7.7</v>
      </c>
      <c r="DK20" s="35"/>
      <c r="DL20" s="35"/>
      <c r="DM20" s="32">
        <f t="shared" si="38"/>
        <v>0</v>
      </c>
      <c r="DN20" s="35"/>
      <c r="DO20" s="35"/>
      <c r="DP20" s="33">
        <f t="shared" si="39"/>
        <v>0</v>
      </c>
      <c r="DQ20" s="34">
        <f t="shared" si="40"/>
        <v>7.65</v>
      </c>
      <c r="DR20" s="35"/>
      <c r="DS20" s="35"/>
      <c r="DT20" s="32">
        <f t="shared" si="41"/>
        <v>0</v>
      </c>
      <c r="DU20" s="35"/>
      <c r="DV20" s="35"/>
      <c r="DW20" s="33">
        <f t="shared" si="42"/>
        <v>0</v>
      </c>
      <c r="DX20" s="35"/>
      <c r="DY20" s="35"/>
      <c r="DZ20" s="32">
        <f t="shared" si="43"/>
        <v>0</v>
      </c>
      <c r="EA20" s="35"/>
      <c r="EB20" s="35"/>
      <c r="EC20" s="33">
        <f t="shared" si="44"/>
        <v>0</v>
      </c>
      <c r="ED20" s="34">
        <f t="shared" si="45"/>
        <v>0</v>
      </c>
      <c r="EE20" s="36"/>
      <c r="EF20" s="35">
        <v>8</v>
      </c>
      <c r="EG20" s="32">
        <f t="shared" si="46"/>
        <v>5.3</v>
      </c>
      <c r="EH20" s="35"/>
      <c r="EI20" s="35"/>
      <c r="EJ20" s="33">
        <f t="shared" si="47"/>
        <v>2.7</v>
      </c>
      <c r="EK20" s="35"/>
      <c r="EL20" s="35"/>
      <c r="EM20" s="32">
        <f t="shared" si="48"/>
        <v>0</v>
      </c>
      <c r="EN20" s="35"/>
      <c r="EO20" s="35"/>
      <c r="EP20" s="33">
        <f t="shared" si="49"/>
        <v>0</v>
      </c>
      <c r="EQ20" s="34">
        <f t="shared" si="50"/>
        <v>2.65</v>
      </c>
      <c r="ER20" s="35"/>
      <c r="ES20" s="35"/>
      <c r="ET20" s="32">
        <f t="shared" si="51"/>
        <v>0</v>
      </c>
      <c r="EU20" s="35"/>
      <c r="EV20" s="35"/>
      <c r="EW20" s="33">
        <f t="shared" si="52"/>
        <v>0</v>
      </c>
      <c r="EX20" s="35"/>
      <c r="EY20" s="35"/>
      <c r="EZ20" s="32">
        <f t="shared" si="53"/>
        <v>0</v>
      </c>
      <c r="FA20" s="35"/>
      <c r="FB20" s="35"/>
      <c r="FC20" s="33">
        <f t="shared" si="54"/>
        <v>0</v>
      </c>
      <c r="FD20" s="34">
        <f t="shared" si="92"/>
        <v>0</v>
      </c>
      <c r="FE20" s="35">
        <v>5</v>
      </c>
      <c r="FF20" s="35">
        <v>5</v>
      </c>
      <c r="FG20" s="32">
        <f t="shared" si="56"/>
        <v>5</v>
      </c>
      <c r="FH20" s="35"/>
      <c r="FI20" s="35"/>
      <c r="FJ20" s="33">
        <f t="shared" si="93"/>
        <v>2.5</v>
      </c>
      <c r="FK20" s="35"/>
      <c r="FL20" s="35"/>
      <c r="FM20" s="32">
        <f t="shared" si="58"/>
        <v>0</v>
      </c>
      <c r="FN20" s="35"/>
      <c r="FO20" s="35"/>
      <c r="FP20" s="33">
        <f t="shared" si="59"/>
        <v>0</v>
      </c>
      <c r="FQ20" s="34">
        <f t="shared" si="94"/>
        <v>2.5</v>
      </c>
      <c r="FR20" s="35"/>
      <c r="FS20" s="35"/>
      <c r="FT20" s="32">
        <f t="shared" si="95"/>
        <v>0</v>
      </c>
      <c r="FU20" s="35"/>
      <c r="FV20" s="35"/>
      <c r="FW20" s="33">
        <f t="shared" si="62"/>
        <v>0</v>
      </c>
      <c r="FX20" s="35"/>
      <c r="FY20" s="35"/>
      <c r="FZ20" s="32">
        <f t="shared" si="63"/>
        <v>0</v>
      </c>
      <c r="GA20" s="35"/>
      <c r="GB20" s="35"/>
      <c r="GC20" s="33">
        <f t="shared" si="64"/>
        <v>0</v>
      </c>
      <c r="GD20" s="34">
        <f t="shared" si="65"/>
        <v>0</v>
      </c>
      <c r="GE20" s="35"/>
      <c r="GF20" s="35"/>
      <c r="GG20" s="32">
        <f t="shared" si="66"/>
        <v>0</v>
      </c>
      <c r="GH20" s="35">
        <v>7</v>
      </c>
      <c r="GI20" s="35">
        <v>7</v>
      </c>
      <c r="GJ20" s="32">
        <f t="shared" si="67"/>
        <v>7</v>
      </c>
      <c r="GK20" s="33">
        <f t="shared" si="68"/>
        <v>3.5</v>
      </c>
      <c r="GL20" s="35"/>
      <c r="GM20" s="35"/>
      <c r="GN20" s="33">
        <f t="shared" si="69"/>
        <v>1.8</v>
      </c>
      <c r="GO20" s="35"/>
      <c r="GP20" s="35"/>
      <c r="GQ20" s="31"/>
      <c r="GR20" s="35"/>
      <c r="GS20" s="35"/>
      <c r="GT20" s="31"/>
      <c r="GU20" s="34">
        <f t="shared" si="70"/>
        <v>1.75</v>
      </c>
      <c r="GV20" s="35">
        <v>6</v>
      </c>
      <c r="GW20" s="35">
        <v>6</v>
      </c>
      <c r="GX20" s="32">
        <f t="shared" si="71"/>
        <v>6</v>
      </c>
      <c r="GY20" s="35"/>
      <c r="GZ20" s="35"/>
      <c r="HA20" s="33">
        <f t="shared" si="72"/>
        <v>3</v>
      </c>
      <c r="HB20" s="35"/>
      <c r="HC20" s="35"/>
      <c r="HD20" s="32">
        <f t="shared" si="73"/>
        <v>0</v>
      </c>
      <c r="HE20" s="35"/>
      <c r="HF20" s="35"/>
      <c r="HG20" s="33">
        <f t="shared" si="74"/>
        <v>0</v>
      </c>
      <c r="HH20" s="34">
        <f t="shared" si="75"/>
        <v>3</v>
      </c>
      <c r="HI20" s="35"/>
      <c r="HJ20" s="35"/>
      <c r="HK20" s="32">
        <f t="shared" si="76"/>
        <v>0</v>
      </c>
      <c r="HL20" s="35"/>
      <c r="HM20" s="35"/>
      <c r="HN20" s="33">
        <f t="shared" si="77"/>
        <v>0</v>
      </c>
      <c r="HO20" s="35"/>
      <c r="HP20" s="35"/>
      <c r="HQ20" s="32">
        <f t="shared" si="78"/>
        <v>0</v>
      </c>
      <c r="HR20" s="35"/>
      <c r="HS20" s="35"/>
      <c r="HT20" s="33">
        <f t="shared" si="79"/>
        <v>0</v>
      </c>
      <c r="HU20" s="34">
        <f t="shared" si="80"/>
        <v>0</v>
      </c>
      <c r="HV20" s="35"/>
      <c r="HW20" s="35"/>
      <c r="HX20" s="32">
        <f t="shared" si="81"/>
        <v>0</v>
      </c>
      <c r="HY20" s="35"/>
      <c r="HZ20" s="35"/>
      <c r="IA20" s="33">
        <f t="shared" si="82"/>
        <v>0</v>
      </c>
      <c r="IB20" s="35"/>
      <c r="IC20" s="35"/>
      <c r="ID20" s="32">
        <f t="shared" si="83"/>
        <v>0</v>
      </c>
      <c r="IE20" s="35"/>
      <c r="IF20" s="35"/>
      <c r="IG20" s="33">
        <f t="shared" si="84"/>
        <v>0</v>
      </c>
      <c r="IH20" s="34">
        <f t="shared" si="85"/>
        <v>0</v>
      </c>
      <c r="II20" s="35"/>
      <c r="IJ20" s="35"/>
      <c r="IK20" s="32">
        <f t="shared" si="86"/>
        <v>0</v>
      </c>
      <c r="IL20" s="35"/>
      <c r="IM20" s="35"/>
      <c r="IN20" s="33">
        <f t="shared" si="87"/>
        <v>0</v>
      </c>
      <c r="IO20" s="35"/>
      <c r="IP20" s="35"/>
      <c r="IQ20" s="32">
        <f t="shared" si="88"/>
        <v>0</v>
      </c>
      <c r="IR20" s="35"/>
      <c r="IS20" s="35"/>
      <c r="IT20" s="33">
        <f t="shared" si="89"/>
        <v>0</v>
      </c>
      <c r="IU20" s="34">
        <f t="shared" si="90"/>
        <v>0</v>
      </c>
      <c r="IV20" s="35"/>
    </row>
    <row r="21" spans="1:256" s="11" customFormat="1" ht="15">
      <c r="A21" s="10">
        <v>13</v>
      </c>
      <c r="B21" s="14" t="s">
        <v>40</v>
      </c>
      <c r="C21" s="26" t="s">
        <v>220</v>
      </c>
      <c r="D21" s="27" t="s">
        <v>246</v>
      </c>
      <c r="E21" s="22" t="str">
        <f t="shared" si="91"/>
        <v>133KT2592</v>
      </c>
      <c r="F21" s="12" t="s">
        <v>247</v>
      </c>
      <c r="G21" s="13" t="s">
        <v>112</v>
      </c>
      <c r="H21" s="23" t="str">
        <f aca="true" t="shared" si="96" ref="H21:H31">I21&amp;"/"&amp;J21&amp;"/"&amp;19&amp;K21</f>
        <v>02/07/1993</v>
      </c>
      <c r="I21" s="20" t="s">
        <v>89</v>
      </c>
      <c r="J21" s="20" t="s">
        <v>44</v>
      </c>
      <c r="K21" s="20" t="s">
        <v>48</v>
      </c>
      <c r="L21" s="15" t="s">
        <v>108</v>
      </c>
      <c r="M21" s="14" t="s">
        <v>248</v>
      </c>
      <c r="N21" s="35"/>
      <c r="O21" s="35"/>
      <c r="P21" s="35"/>
      <c r="Q21" s="35"/>
      <c r="R21" s="32">
        <f t="shared" si="1"/>
        <v>0</v>
      </c>
      <c r="S21" s="35"/>
      <c r="T21" s="35"/>
      <c r="U21" s="33">
        <f t="shared" si="2"/>
        <v>0</v>
      </c>
      <c r="V21" s="35"/>
      <c r="W21" s="35"/>
      <c r="X21" s="32">
        <f t="shared" si="3"/>
        <v>0</v>
      </c>
      <c r="Y21" s="35"/>
      <c r="Z21" s="35"/>
      <c r="AA21" s="33">
        <f t="shared" si="4"/>
        <v>0</v>
      </c>
      <c r="AB21" s="34">
        <f t="shared" si="5"/>
        <v>0</v>
      </c>
      <c r="AC21" s="35">
        <v>9</v>
      </c>
      <c r="AD21" s="35">
        <v>7</v>
      </c>
      <c r="AE21" s="32">
        <f t="shared" si="6"/>
        <v>7.7</v>
      </c>
      <c r="AF21" s="35">
        <v>6</v>
      </c>
      <c r="AG21" s="35"/>
      <c r="AH21" s="33">
        <f t="shared" si="7"/>
        <v>6.9</v>
      </c>
      <c r="AI21" s="35"/>
      <c r="AJ21" s="35"/>
      <c r="AK21" s="32">
        <f t="shared" si="8"/>
        <v>0</v>
      </c>
      <c r="AL21" s="35"/>
      <c r="AM21" s="35"/>
      <c r="AN21" s="33">
        <f t="shared" si="9"/>
        <v>0</v>
      </c>
      <c r="AO21" s="34">
        <f t="shared" si="10"/>
        <v>6.85</v>
      </c>
      <c r="AP21" s="35"/>
      <c r="AQ21" s="35"/>
      <c r="AR21" s="32">
        <f t="shared" si="11"/>
        <v>0</v>
      </c>
      <c r="AS21" s="35"/>
      <c r="AT21" s="35"/>
      <c r="AU21" s="33">
        <f t="shared" si="12"/>
        <v>0</v>
      </c>
      <c r="AV21" s="35"/>
      <c r="AW21" s="35"/>
      <c r="AX21" s="32">
        <f t="shared" si="13"/>
        <v>0</v>
      </c>
      <c r="AY21" s="35"/>
      <c r="AZ21" s="35"/>
      <c r="BA21" s="33">
        <f t="shared" si="14"/>
        <v>0</v>
      </c>
      <c r="BB21" s="34">
        <f t="shared" si="15"/>
        <v>0</v>
      </c>
      <c r="BC21" s="35">
        <v>10</v>
      </c>
      <c r="BD21" s="35">
        <v>9</v>
      </c>
      <c r="BE21" s="35">
        <v>8</v>
      </c>
      <c r="BF21" s="35">
        <v>9</v>
      </c>
      <c r="BG21" s="32">
        <f t="shared" si="16"/>
        <v>8.8</v>
      </c>
      <c r="BH21" s="35">
        <v>7</v>
      </c>
      <c r="BI21" s="35"/>
      <c r="BJ21" s="33">
        <f t="shared" si="17"/>
        <v>7.9</v>
      </c>
      <c r="BK21" s="35"/>
      <c r="BL21" s="35"/>
      <c r="BM21" s="32">
        <f t="shared" si="18"/>
        <v>0</v>
      </c>
      <c r="BN21" s="35"/>
      <c r="BO21" s="35"/>
      <c r="BP21" s="33">
        <f t="shared" si="19"/>
        <v>0</v>
      </c>
      <c r="BQ21" s="34">
        <f t="shared" si="20"/>
        <v>7.9</v>
      </c>
      <c r="BR21" s="35">
        <v>7</v>
      </c>
      <c r="BS21" s="35">
        <v>7</v>
      </c>
      <c r="BT21" s="32">
        <f t="shared" si="21"/>
        <v>7</v>
      </c>
      <c r="BU21" s="35"/>
      <c r="BV21" s="35"/>
      <c r="BW21" s="33">
        <f t="shared" si="22"/>
        <v>3.5</v>
      </c>
      <c r="BX21" s="35"/>
      <c r="BY21" s="35"/>
      <c r="BZ21" s="32">
        <f t="shared" si="23"/>
        <v>0</v>
      </c>
      <c r="CA21" s="35"/>
      <c r="CB21" s="35"/>
      <c r="CC21" s="33">
        <f t="shared" si="24"/>
        <v>0</v>
      </c>
      <c r="CD21" s="34">
        <f t="shared" si="25"/>
        <v>3.5</v>
      </c>
      <c r="CE21" s="35"/>
      <c r="CF21" s="35"/>
      <c r="CG21" s="32">
        <f t="shared" si="26"/>
        <v>0</v>
      </c>
      <c r="CH21" s="35"/>
      <c r="CI21" s="35"/>
      <c r="CJ21" s="33">
        <f t="shared" si="27"/>
        <v>0</v>
      </c>
      <c r="CK21" s="35"/>
      <c r="CL21" s="35"/>
      <c r="CM21" s="32">
        <f t="shared" si="28"/>
        <v>0</v>
      </c>
      <c r="CN21" s="35"/>
      <c r="CO21" s="35"/>
      <c r="CP21" s="33">
        <f t="shared" si="29"/>
        <v>0</v>
      </c>
      <c r="CQ21" s="34">
        <f t="shared" si="30"/>
        <v>0</v>
      </c>
      <c r="CR21" s="35"/>
      <c r="CS21" s="35"/>
      <c r="CT21" s="32">
        <f t="shared" si="31"/>
        <v>0</v>
      </c>
      <c r="CU21" s="35"/>
      <c r="CV21" s="35"/>
      <c r="CW21" s="33">
        <f t="shared" si="32"/>
        <v>0</v>
      </c>
      <c r="CX21" s="35"/>
      <c r="CY21" s="35"/>
      <c r="CZ21" s="32">
        <f t="shared" si="33"/>
        <v>0</v>
      </c>
      <c r="DA21" s="35"/>
      <c r="DB21" s="35"/>
      <c r="DC21" s="33">
        <f t="shared" si="34"/>
        <v>0</v>
      </c>
      <c r="DD21" s="34">
        <f t="shared" si="35"/>
        <v>0</v>
      </c>
      <c r="DE21" s="35">
        <v>8</v>
      </c>
      <c r="DF21" s="35">
        <v>8</v>
      </c>
      <c r="DG21" s="32">
        <f t="shared" si="36"/>
        <v>8</v>
      </c>
      <c r="DH21" s="35">
        <v>7</v>
      </c>
      <c r="DI21" s="35"/>
      <c r="DJ21" s="33">
        <f t="shared" si="37"/>
        <v>7.5</v>
      </c>
      <c r="DK21" s="35"/>
      <c r="DL21" s="35"/>
      <c r="DM21" s="32">
        <f t="shared" si="38"/>
        <v>0</v>
      </c>
      <c r="DN21" s="35"/>
      <c r="DO21" s="35"/>
      <c r="DP21" s="33">
        <f t="shared" si="39"/>
        <v>0</v>
      </c>
      <c r="DQ21" s="34">
        <f t="shared" si="40"/>
        <v>7.5</v>
      </c>
      <c r="DR21" s="35"/>
      <c r="DS21" s="35"/>
      <c r="DT21" s="32">
        <f t="shared" si="41"/>
        <v>0</v>
      </c>
      <c r="DU21" s="35"/>
      <c r="DV21" s="35"/>
      <c r="DW21" s="33">
        <f t="shared" si="42"/>
        <v>0</v>
      </c>
      <c r="DX21" s="35"/>
      <c r="DY21" s="35"/>
      <c r="DZ21" s="32">
        <f t="shared" si="43"/>
        <v>0</v>
      </c>
      <c r="EA21" s="35"/>
      <c r="EB21" s="35"/>
      <c r="EC21" s="33">
        <f t="shared" si="44"/>
        <v>0</v>
      </c>
      <c r="ED21" s="34">
        <f t="shared" si="45"/>
        <v>0</v>
      </c>
      <c r="EE21" s="35">
        <v>8</v>
      </c>
      <c r="EF21" s="35">
        <v>8</v>
      </c>
      <c r="EG21" s="32">
        <f t="shared" si="46"/>
        <v>8</v>
      </c>
      <c r="EH21" s="35"/>
      <c r="EI21" s="35"/>
      <c r="EJ21" s="33">
        <f t="shared" si="47"/>
        <v>4</v>
      </c>
      <c r="EK21" s="35"/>
      <c r="EL21" s="35"/>
      <c r="EM21" s="32">
        <f t="shared" si="48"/>
        <v>0</v>
      </c>
      <c r="EN21" s="35"/>
      <c r="EO21" s="35"/>
      <c r="EP21" s="33">
        <f t="shared" si="49"/>
        <v>0</v>
      </c>
      <c r="EQ21" s="34">
        <f t="shared" si="50"/>
        <v>4</v>
      </c>
      <c r="ER21" s="35"/>
      <c r="ES21" s="35"/>
      <c r="ET21" s="32">
        <f t="shared" si="51"/>
        <v>0</v>
      </c>
      <c r="EU21" s="35"/>
      <c r="EV21" s="35"/>
      <c r="EW21" s="33">
        <f t="shared" si="52"/>
        <v>0</v>
      </c>
      <c r="EX21" s="35"/>
      <c r="EY21" s="35"/>
      <c r="EZ21" s="32">
        <f t="shared" si="53"/>
        <v>0</v>
      </c>
      <c r="FA21" s="35"/>
      <c r="FB21" s="35"/>
      <c r="FC21" s="33">
        <f t="shared" si="54"/>
        <v>0</v>
      </c>
      <c r="FD21" s="34">
        <f t="shared" si="92"/>
        <v>0</v>
      </c>
      <c r="FE21" s="35">
        <v>6</v>
      </c>
      <c r="FF21" s="35">
        <v>8</v>
      </c>
      <c r="FG21" s="32">
        <f aca="true" t="shared" si="97" ref="FG21:FG31">ROUND((FE21+FF21*2)/3,1)</f>
        <v>7.3</v>
      </c>
      <c r="FH21" s="35"/>
      <c r="FI21" s="35"/>
      <c r="FJ21" s="33">
        <f t="shared" si="93"/>
        <v>3.7</v>
      </c>
      <c r="FK21" s="35"/>
      <c r="FL21" s="35"/>
      <c r="FM21" s="32">
        <f t="shared" si="58"/>
        <v>0</v>
      </c>
      <c r="FN21" s="35"/>
      <c r="FO21" s="35"/>
      <c r="FP21" s="33">
        <f t="shared" si="59"/>
        <v>0</v>
      </c>
      <c r="FQ21" s="34">
        <f t="shared" si="94"/>
        <v>3.65</v>
      </c>
      <c r="FR21" s="35"/>
      <c r="FS21" s="35"/>
      <c r="FT21" s="32">
        <f t="shared" si="95"/>
        <v>0</v>
      </c>
      <c r="FU21" s="35"/>
      <c r="FV21" s="35"/>
      <c r="FW21" s="33">
        <f t="shared" si="62"/>
        <v>0</v>
      </c>
      <c r="FX21" s="35"/>
      <c r="FY21" s="35"/>
      <c r="FZ21" s="32">
        <f t="shared" si="63"/>
        <v>0</v>
      </c>
      <c r="GA21" s="35"/>
      <c r="GB21" s="35"/>
      <c r="GC21" s="33">
        <f t="shared" si="64"/>
        <v>0</v>
      </c>
      <c r="GD21" s="34">
        <f t="shared" si="65"/>
        <v>0</v>
      </c>
      <c r="GE21" s="35"/>
      <c r="GF21" s="35"/>
      <c r="GG21" s="32">
        <f t="shared" si="66"/>
        <v>0</v>
      </c>
      <c r="GH21" s="35">
        <v>7</v>
      </c>
      <c r="GI21" s="35">
        <v>8</v>
      </c>
      <c r="GJ21" s="32">
        <f t="shared" si="67"/>
        <v>7.7</v>
      </c>
      <c r="GK21" s="33">
        <f t="shared" si="68"/>
        <v>3.9</v>
      </c>
      <c r="GL21" s="35"/>
      <c r="GM21" s="35"/>
      <c r="GN21" s="33">
        <f t="shared" si="69"/>
        <v>2</v>
      </c>
      <c r="GO21" s="35"/>
      <c r="GP21" s="35"/>
      <c r="GQ21" s="31"/>
      <c r="GR21" s="35"/>
      <c r="GS21" s="35"/>
      <c r="GT21" s="31"/>
      <c r="GU21" s="34">
        <f t="shared" si="70"/>
        <v>1.95</v>
      </c>
      <c r="GV21" s="35">
        <v>7</v>
      </c>
      <c r="GW21" s="35">
        <v>7</v>
      </c>
      <c r="GX21" s="32">
        <f t="shared" si="71"/>
        <v>7</v>
      </c>
      <c r="GY21" s="35"/>
      <c r="GZ21" s="35"/>
      <c r="HA21" s="33">
        <f t="shared" si="72"/>
        <v>3.5</v>
      </c>
      <c r="HB21" s="35"/>
      <c r="HC21" s="35"/>
      <c r="HD21" s="32">
        <f t="shared" si="73"/>
        <v>0</v>
      </c>
      <c r="HE21" s="35"/>
      <c r="HF21" s="35"/>
      <c r="HG21" s="33">
        <f t="shared" si="74"/>
        <v>0</v>
      </c>
      <c r="HH21" s="34">
        <f t="shared" si="75"/>
        <v>3.5</v>
      </c>
      <c r="HI21" s="35"/>
      <c r="HJ21" s="35"/>
      <c r="HK21" s="32">
        <f t="shared" si="76"/>
        <v>0</v>
      </c>
      <c r="HL21" s="35"/>
      <c r="HM21" s="35"/>
      <c r="HN21" s="33">
        <f t="shared" si="77"/>
        <v>0</v>
      </c>
      <c r="HO21" s="35"/>
      <c r="HP21" s="35"/>
      <c r="HQ21" s="32">
        <f t="shared" si="78"/>
        <v>0</v>
      </c>
      <c r="HR21" s="35"/>
      <c r="HS21" s="35"/>
      <c r="HT21" s="33">
        <f t="shared" si="79"/>
        <v>0</v>
      </c>
      <c r="HU21" s="34">
        <f t="shared" si="80"/>
        <v>0</v>
      </c>
      <c r="HV21" s="35"/>
      <c r="HW21" s="35"/>
      <c r="HX21" s="32">
        <f t="shared" si="81"/>
        <v>0</v>
      </c>
      <c r="HY21" s="35"/>
      <c r="HZ21" s="35"/>
      <c r="IA21" s="33">
        <f t="shared" si="82"/>
        <v>0</v>
      </c>
      <c r="IB21" s="35"/>
      <c r="IC21" s="35"/>
      <c r="ID21" s="32">
        <f t="shared" si="83"/>
        <v>0</v>
      </c>
      <c r="IE21" s="35"/>
      <c r="IF21" s="35"/>
      <c r="IG21" s="33">
        <f t="shared" si="84"/>
        <v>0</v>
      </c>
      <c r="IH21" s="34">
        <f t="shared" si="85"/>
        <v>0</v>
      </c>
      <c r="II21" s="35"/>
      <c r="IJ21" s="35"/>
      <c r="IK21" s="32">
        <f t="shared" si="86"/>
        <v>0</v>
      </c>
      <c r="IL21" s="35"/>
      <c r="IM21" s="35"/>
      <c r="IN21" s="33">
        <f t="shared" si="87"/>
        <v>0</v>
      </c>
      <c r="IO21" s="35"/>
      <c r="IP21" s="35"/>
      <c r="IQ21" s="32">
        <f t="shared" si="88"/>
        <v>0</v>
      </c>
      <c r="IR21" s="35"/>
      <c r="IS21" s="35"/>
      <c r="IT21" s="33">
        <f t="shared" si="89"/>
        <v>0</v>
      </c>
      <c r="IU21" s="34">
        <f t="shared" si="90"/>
        <v>0</v>
      </c>
      <c r="IV21" s="35"/>
    </row>
    <row r="22" spans="1:256" s="11" customFormat="1" ht="15">
      <c r="A22" s="10">
        <v>14</v>
      </c>
      <c r="B22" s="14" t="s">
        <v>40</v>
      </c>
      <c r="C22" s="26" t="s">
        <v>220</v>
      </c>
      <c r="D22" s="27" t="s">
        <v>242</v>
      </c>
      <c r="E22" s="22" t="str">
        <f t="shared" si="91"/>
        <v>133KT2588</v>
      </c>
      <c r="F22" s="12" t="s">
        <v>243</v>
      </c>
      <c r="G22" s="13" t="s">
        <v>244</v>
      </c>
      <c r="H22" s="23" t="str">
        <f>I22&amp;"/"&amp;J22&amp;"/"&amp;19&amp;K22</f>
        <v>13/05/1993</v>
      </c>
      <c r="I22" s="20" t="s">
        <v>69</v>
      </c>
      <c r="J22" s="20" t="s">
        <v>57</v>
      </c>
      <c r="K22" s="20" t="s">
        <v>48</v>
      </c>
      <c r="L22" s="15" t="s">
        <v>78</v>
      </c>
      <c r="M22" s="14" t="s">
        <v>170</v>
      </c>
      <c r="N22" s="35"/>
      <c r="O22" s="35"/>
      <c r="P22" s="35"/>
      <c r="Q22" s="35"/>
      <c r="R22" s="32">
        <f t="shared" si="1"/>
        <v>0</v>
      </c>
      <c r="S22" s="35"/>
      <c r="T22" s="35"/>
      <c r="U22" s="33">
        <f t="shared" si="2"/>
        <v>0</v>
      </c>
      <c r="V22" s="35"/>
      <c r="W22" s="35"/>
      <c r="X22" s="32">
        <f t="shared" si="3"/>
        <v>0</v>
      </c>
      <c r="Y22" s="35"/>
      <c r="Z22" s="35"/>
      <c r="AA22" s="33">
        <f t="shared" si="4"/>
        <v>0</v>
      </c>
      <c r="AB22" s="34">
        <f t="shared" si="5"/>
        <v>0</v>
      </c>
      <c r="AC22" s="35">
        <v>7</v>
      </c>
      <c r="AD22" s="35">
        <v>7</v>
      </c>
      <c r="AE22" s="32">
        <f t="shared" si="6"/>
        <v>7</v>
      </c>
      <c r="AF22" s="35">
        <v>6</v>
      </c>
      <c r="AG22" s="35"/>
      <c r="AH22" s="33">
        <f t="shared" si="7"/>
        <v>6.5</v>
      </c>
      <c r="AI22" s="35"/>
      <c r="AJ22" s="35"/>
      <c r="AK22" s="32">
        <f t="shared" si="8"/>
        <v>0</v>
      </c>
      <c r="AL22" s="35"/>
      <c r="AM22" s="35"/>
      <c r="AN22" s="33">
        <f t="shared" si="9"/>
        <v>0</v>
      </c>
      <c r="AO22" s="34">
        <f t="shared" si="10"/>
        <v>6.5</v>
      </c>
      <c r="AP22" s="35"/>
      <c r="AQ22" s="35"/>
      <c r="AR22" s="32">
        <f t="shared" si="11"/>
        <v>0</v>
      </c>
      <c r="AS22" s="35"/>
      <c r="AT22" s="35"/>
      <c r="AU22" s="33">
        <f t="shared" si="12"/>
        <v>0</v>
      </c>
      <c r="AV22" s="35"/>
      <c r="AW22" s="35"/>
      <c r="AX22" s="32">
        <f t="shared" si="13"/>
        <v>0</v>
      </c>
      <c r="AY22" s="35"/>
      <c r="AZ22" s="35"/>
      <c r="BA22" s="33">
        <f t="shared" si="14"/>
        <v>0</v>
      </c>
      <c r="BB22" s="34">
        <f t="shared" si="15"/>
        <v>0</v>
      </c>
      <c r="BC22" s="35">
        <v>7</v>
      </c>
      <c r="BD22" s="35">
        <v>9</v>
      </c>
      <c r="BE22" s="35">
        <v>8</v>
      </c>
      <c r="BF22" s="35">
        <v>9</v>
      </c>
      <c r="BG22" s="32">
        <f t="shared" si="16"/>
        <v>8.3</v>
      </c>
      <c r="BH22" s="35">
        <v>6</v>
      </c>
      <c r="BI22" s="35"/>
      <c r="BJ22" s="33">
        <f t="shared" si="17"/>
        <v>7.2</v>
      </c>
      <c r="BK22" s="35"/>
      <c r="BL22" s="35"/>
      <c r="BM22" s="32">
        <f t="shared" si="18"/>
        <v>0</v>
      </c>
      <c r="BN22" s="35"/>
      <c r="BO22" s="35"/>
      <c r="BP22" s="33">
        <f t="shared" si="19"/>
        <v>0</v>
      </c>
      <c r="BQ22" s="34">
        <f t="shared" si="20"/>
        <v>7.15</v>
      </c>
      <c r="BR22" s="35">
        <v>7</v>
      </c>
      <c r="BS22" s="35">
        <v>8</v>
      </c>
      <c r="BT22" s="32">
        <f t="shared" si="21"/>
        <v>7.7</v>
      </c>
      <c r="BU22" s="35"/>
      <c r="BV22" s="35"/>
      <c r="BW22" s="33">
        <f t="shared" si="22"/>
        <v>3.9</v>
      </c>
      <c r="BX22" s="35"/>
      <c r="BY22" s="35"/>
      <c r="BZ22" s="32">
        <f t="shared" si="23"/>
        <v>0</v>
      </c>
      <c r="CA22" s="35"/>
      <c r="CB22" s="35"/>
      <c r="CC22" s="33">
        <f t="shared" si="24"/>
        <v>0</v>
      </c>
      <c r="CD22" s="34">
        <f t="shared" si="25"/>
        <v>3.85</v>
      </c>
      <c r="CE22" s="35"/>
      <c r="CF22" s="35"/>
      <c r="CG22" s="32">
        <f t="shared" si="26"/>
        <v>0</v>
      </c>
      <c r="CH22" s="35"/>
      <c r="CI22" s="35"/>
      <c r="CJ22" s="33">
        <f t="shared" si="27"/>
        <v>0</v>
      </c>
      <c r="CK22" s="35"/>
      <c r="CL22" s="35"/>
      <c r="CM22" s="32">
        <f t="shared" si="28"/>
        <v>0</v>
      </c>
      <c r="CN22" s="35"/>
      <c r="CO22" s="35"/>
      <c r="CP22" s="33">
        <f t="shared" si="29"/>
        <v>0</v>
      </c>
      <c r="CQ22" s="34">
        <f t="shared" si="30"/>
        <v>0</v>
      </c>
      <c r="CR22" s="35"/>
      <c r="CS22" s="35"/>
      <c r="CT22" s="32">
        <f t="shared" si="31"/>
        <v>0</v>
      </c>
      <c r="CU22" s="35"/>
      <c r="CV22" s="35"/>
      <c r="CW22" s="33">
        <f t="shared" si="32"/>
        <v>0</v>
      </c>
      <c r="CX22" s="35"/>
      <c r="CY22" s="35"/>
      <c r="CZ22" s="32">
        <f t="shared" si="33"/>
        <v>0</v>
      </c>
      <c r="DA22" s="35"/>
      <c r="DB22" s="35"/>
      <c r="DC22" s="33">
        <f t="shared" si="34"/>
        <v>0</v>
      </c>
      <c r="DD22" s="34">
        <f t="shared" si="35"/>
        <v>0</v>
      </c>
      <c r="DE22" s="35">
        <v>10</v>
      </c>
      <c r="DF22" s="35">
        <v>8</v>
      </c>
      <c r="DG22" s="32">
        <f t="shared" si="36"/>
        <v>8.7</v>
      </c>
      <c r="DH22" s="35">
        <v>7</v>
      </c>
      <c r="DI22" s="35"/>
      <c r="DJ22" s="33">
        <f t="shared" si="37"/>
        <v>7.9</v>
      </c>
      <c r="DK22" s="35"/>
      <c r="DL22" s="35"/>
      <c r="DM22" s="32">
        <f t="shared" si="38"/>
        <v>0</v>
      </c>
      <c r="DN22" s="35"/>
      <c r="DO22" s="35"/>
      <c r="DP22" s="33">
        <f t="shared" si="39"/>
        <v>0</v>
      </c>
      <c r="DQ22" s="34">
        <f t="shared" si="40"/>
        <v>7.85</v>
      </c>
      <c r="DR22" s="35"/>
      <c r="DS22" s="35"/>
      <c r="DT22" s="32">
        <f t="shared" si="41"/>
        <v>0</v>
      </c>
      <c r="DU22" s="35"/>
      <c r="DV22" s="35"/>
      <c r="DW22" s="33">
        <f t="shared" si="42"/>
        <v>0</v>
      </c>
      <c r="DX22" s="35"/>
      <c r="DY22" s="35"/>
      <c r="DZ22" s="32">
        <f t="shared" si="43"/>
        <v>0</v>
      </c>
      <c r="EA22" s="35"/>
      <c r="EB22" s="35"/>
      <c r="EC22" s="33">
        <f t="shared" si="44"/>
        <v>0</v>
      </c>
      <c r="ED22" s="34">
        <f t="shared" si="45"/>
        <v>0</v>
      </c>
      <c r="EE22" s="35">
        <v>9</v>
      </c>
      <c r="EF22" s="35">
        <v>9</v>
      </c>
      <c r="EG22" s="32">
        <f t="shared" si="46"/>
        <v>9</v>
      </c>
      <c r="EH22" s="35"/>
      <c r="EI22" s="35"/>
      <c r="EJ22" s="33">
        <f t="shared" si="47"/>
        <v>4.5</v>
      </c>
      <c r="EK22" s="35"/>
      <c r="EL22" s="35"/>
      <c r="EM22" s="32">
        <f t="shared" si="48"/>
        <v>0</v>
      </c>
      <c r="EN22" s="35"/>
      <c r="EO22" s="35"/>
      <c r="EP22" s="33">
        <f t="shared" si="49"/>
        <v>0</v>
      </c>
      <c r="EQ22" s="34">
        <f t="shared" si="50"/>
        <v>4.5</v>
      </c>
      <c r="ER22" s="35"/>
      <c r="ES22" s="35"/>
      <c r="ET22" s="32">
        <f t="shared" si="51"/>
        <v>0</v>
      </c>
      <c r="EU22" s="35"/>
      <c r="EV22" s="35"/>
      <c r="EW22" s="33">
        <f t="shared" si="52"/>
        <v>0</v>
      </c>
      <c r="EX22" s="35"/>
      <c r="EY22" s="35"/>
      <c r="EZ22" s="32">
        <f t="shared" si="53"/>
        <v>0</v>
      </c>
      <c r="FA22" s="35"/>
      <c r="FB22" s="35"/>
      <c r="FC22" s="33">
        <f t="shared" si="54"/>
        <v>0</v>
      </c>
      <c r="FD22" s="34">
        <f t="shared" si="92"/>
        <v>0</v>
      </c>
      <c r="FE22" s="35">
        <v>5</v>
      </c>
      <c r="FF22" s="35">
        <v>6</v>
      </c>
      <c r="FG22" s="32">
        <f t="shared" si="97"/>
        <v>5.7</v>
      </c>
      <c r="FH22" s="35"/>
      <c r="FI22" s="35"/>
      <c r="FJ22" s="33">
        <f t="shared" si="93"/>
        <v>2.9</v>
      </c>
      <c r="FK22" s="35"/>
      <c r="FL22" s="35"/>
      <c r="FM22" s="32">
        <f t="shared" si="58"/>
        <v>0</v>
      </c>
      <c r="FN22" s="35"/>
      <c r="FO22" s="35"/>
      <c r="FP22" s="33">
        <f t="shared" si="59"/>
        <v>0</v>
      </c>
      <c r="FQ22" s="34">
        <f t="shared" si="94"/>
        <v>2.85</v>
      </c>
      <c r="FR22" s="35"/>
      <c r="FS22" s="35"/>
      <c r="FT22" s="32">
        <f t="shared" si="95"/>
        <v>0</v>
      </c>
      <c r="FU22" s="35"/>
      <c r="FV22" s="35"/>
      <c r="FW22" s="33">
        <f aca="true" t="shared" si="98" ref="FW22:FW31">ROUND((MAX(FU22:FV22)+FT22)/2,1)</f>
        <v>0</v>
      </c>
      <c r="FX22" s="35"/>
      <c r="FY22" s="35"/>
      <c r="FZ22" s="32">
        <f t="shared" si="63"/>
        <v>0</v>
      </c>
      <c r="GA22" s="35"/>
      <c r="GB22" s="35"/>
      <c r="GC22" s="33">
        <f t="shared" si="64"/>
        <v>0</v>
      </c>
      <c r="GD22" s="34">
        <f t="shared" si="65"/>
        <v>0</v>
      </c>
      <c r="GE22" s="35"/>
      <c r="GF22" s="35"/>
      <c r="GG22" s="32">
        <f t="shared" si="66"/>
        <v>0</v>
      </c>
      <c r="GH22" s="35">
        <v>8</v>
      </c>
      <c r="GI22" s="35">
        <v>7</v>
      </c>
      <c r="GJ22" s="32">
        <f t="shared" si="67"/>
        <v>7.3</v>
      </c>
      <c r="GK22" s="33">
        <f t="shared" si="68"/>
        <v>3.7</v>
      </c>
      <c r="GL22" s="35"/>
      <c r="GM22" s="35"/>
      <c r="GN22" s="33">
        <f t="shared" si="69"/>
        <v>1.9</v>
      </c>
      <c r="GO22" s="35"/>
      <c r="GP22" s="35"/>
      <c r="GQ22" s="31"/>
      <c r="GR22" s="35"/>
      <c r="GS22" s="35"/>
      <c r="GT22" s="31"/>
      <c r="GU22" s="34">
        <f t="shared" si="70"/>
        <v>1.85</v>
      </c>
      <c r="GV22" s="35">
        <v>9</v>
      </c>
      <c r="GW22" s="35">
        <v>8</v>
      </c>
      <c r="GX22" s="32">
        <f t="shared" si="71"/>
        <v>8.3</v>
      </c>
      <c r="GY22" s="35"/>
      <c r="GZ22" s="35"/>
      <c r="HA22" s="33">
        <f t="shared" si="72"/>
        <v>4.2</v>
      </c>
      <c r="HB22" s="35"/>
      <c r="HC22" s="35"/>
      <c r="HD22" s="32">
        <f t="shared" si="73"/>
        <v>0</v>
      </c>
      <c r="HE22" s="35"/>
      <c r="HF22" s="35"/>
      <c r="HG22" s="33">
        <f t="shared" si="74"/>
        <v>0</v>
      </c>
      <c r="HH22" s="34">
        <f t="shared" si="75"/>
        <v>4.15</v>
      </c>
      <c r="HI22" s="35"/>
      <c r="HJ22" s="35"/>
      <c r="HK22" s="32">
        <f t="shared" si="76"/>
        <v>0</v>
      </c>
      <c r="HL22" s="35"/>
      <c r="HM22" s="35"/>
      <c r="HN22" s="33">
        <f t="shared" si="77"/>
        <v>0</v>
      </c>
      <c r="HO22" s="35"/>
      <c r="HP22" s="35"/>
      <c r="HQ22" s="32">
        <f t="shared" si="78"/>
        <v>0</v>
      </c>
      <c r="HR22" s="35"/>
      <c r="HS22" s="35"/>
      <c r="HT22" s="33">
        <f t="shared" si="79"/>
        <v>0</v>
      </c>
      <c r="HU22" s="34">
        <f t="shared" si="80"/>
        <v>0</v>
      </c>
      <c r="HV22" s="35"/>
      <c r="HW22" s="35"/>
      <c r="HX22" s="32">
        <f t="shared" si="81"/>
        <v>0</v>
      </c>
      <c r="HY22" s="35"/>
      <c r="HZ22" s="35"/>
      <c r="IA22" s="33">
        <f t="shared" si="82"/>
        <v>0</v>
      </c>
      <c r="IB22" s="35"/>
      <c r="IC22" s="35"/>
      <c r="ID22" s="32">
        <f t="shared" si="83"/>
        <v>0</v>
      </c>
      <c r="IE22" s="35"/>
      <c r="IF22" s="35"/>
      <c r="IG22" s="33">
        <f t="shared" si="84"/>
        <v>0</v>
      </c>
      <c r="IH22" s="34">
        <f t="shared" si="85"/>
        <v>0</v>
      </c>
      <c r="II22" s="35"/>
      <c r="IJ22" s="35"/>
      <c r="IK22" s="32">
        <f t="shared" si="86"/>
        <v>0</v>
      </c>
      <c r="IL22" s="35"/>
      <c r="IM22" s="35"/>
      <c r="IN22" s="33">
        <f t="shared" si="87"/>
        <v>0</v>
      </c>
      <c r="IO22" s="35"/>
      <c r="IP22" s="35"/>
      <c r="IQ22" s="32">
        <f t="shared" si="88"/>
        <v>0</v>
      </c>
      <c r="IR22" s="35"/>
      <c r="IS22" s="35"/>
      <c r="IT22" s="33">
        <f t="shared" si="89"/>
        <v>0</v>
      </c>
      <c r="IU22" s="34">
        <f t="shared" si="90"/>
        <v>0</v>
      </c>
      <c r="IV22" s="35"/>
    </row>
    <row r="23" spans="1:256" s="11" customFormat="1" ht="15">
      <c r="A23" s="10">
        <v>15</v>
      </c>
      <c r="B23" s="14" t="s">
        <v>40</v>
      </c>
      <c r="C23" s="26" t="s">
        <v>220</v>
      </c>
      <c r="D23" s="27" t="s">
        <v>415</v>
      </c>
      <c r="E23" s="22" t="str">
        <f t="shared" si="91"/>
        <v>133KT2640</v>
      </c>
      <c r="F23" s="12" t="s">
        <v>416</v>
      </c>
      <c r="G23" s="13" t="s">
        <v>151</v>
      </c>
      <c r="H23" s="23" t="str">
        <f>I23&amp;"/"&amp;J23&amp;"/"&amp;19&amp;K23</f>
        <v>03/11/1993</v>
      </c>
      <c r="I23" s="20" t="s">
        <v>76</v>
      </c>
      <c r="J23" s="20" t="s">
        <v>99</v>
      </c>
      <c r="K23" s="20" t="s">
        <v>48</v>
      </c>
      <c r="L23" s="15" t="s">
        <v>417</v>
      </c>
      <c r="M23" s="14" t="s">
        <v>116</v>
      </c>
      <c r="N23" s="35"/>
      <c r="O23" s="35"/>
      <c r="P23" s="35"/>
      <c r="Q23" s="35"/>
      <c r="R23" s="32">
        <f t="shared" si="1"/>
        <v>0</v>
      </c>
      <c r="S23" s="35"/>
      <c r="T23" s="35"/>
      <c r="U23" s="33">
        <f t="shared" si="2"/>
        <v>0</v>
      </c>
      <c r="V23" s="35"/>
      <c r="W23" s="35"/>
      <c r="X23" s="32"/>
      <c r="Y23" s="35"/>
      <c r="Z23" s="35"/>
      <c r="AA23" s="33"/>
      <c r="AB23" s="34">
        <f t="shared" si="5"/>
        <v>0</v>
      </c>
      <c r="AC23" s="35"/>
      <c r="AD23" s="35"/>
      <c r="AE23" s="32">
        <f t="shared" si="6"/>
        <v>0</v>
      </c>
      <c r="AF23" s="35"/>
      <c r="AG23" s="35"/>
      <c r="AH23" s="33">
        <f t="shared" si="7"/>
        <v>0</v>
      </c>
      <c r="AI23" s="35"/>
      <c r="AJ23" s="35"/>
      <c r="AK23" s="32"/>
      <c r="AL23" s="35"/>
      <c r="AM23" s="35"/>
      <c r="AN23" s="33"/>
      <c r="AO23" s="34">
        <f t="shared" si="10"/>
        <v>0</v>
      </c>
      <c r="AP23" s="35"/>
      <c r="AQ23" s="35"/>
      <c r="AR23" s="32">
        <f t="shared" si="11"/>
        <v>0</v>
      </c>
      <c r="AS23" s="35"/>
      <c r="AT23" s="35"/>
      <c r="AU23" s="33">
        <f t="shared" si="12"/>
        <v>0</v>
      </c>
      <c r="AV23" s="35"/>
      <c r="AW23" s="35"/>
      <c r="AX23" s="32"/>
      <c r="AY23" s="35"/>
      <c r="AZ23" s="35"/>
      <c r="BA23" s="33"/>
      <c r="BB23" s="34">
        <f t="shared" si="15"/>
        <v>0</v>
      </c>
      <c r="BC23" s="35"/>
      <c r="BD23" s="35"/>
      <c r="BE23" s="35"/>
      <c r="BF23" s="35"/>
      <c r="BG23" s="32">
        <f t="shared" si="16"/>
        <v>0</v>
      </c>
      <c r="BH23" s="35"/>
      <c r="BI23" s="35"/>
      <c r="BJ23" s="33">
        <f t="shared" si="17"/>
        <v>0</v>
      </c>
      <c r="BK23" s="35"/>
      <c r="BL23" s="35"/>
      <c r="BM23" s="32"/>
      <c r="BN23" s="35"/>
      <c r="BO23" s="35"/>
      <c r="BP23" s="33"/>
      <c r="BQ23" s="34">
        <f t="shared" si="20"/>
        <v>0</v>
      </c>
      <c r="BR23" s="35"/>
      <c r="BS23" s="35"/>
      <c r="BT23" s="32">
        <f t="shared" si="21"/>
        <v>0</v>
      </c>
      <c r="BU23" s="35"/>
      <c r="BV23" s="35"/>
      <c r="BW23" s="33">
        <f t="shared" si="22"/>
        <v>0</v>
      </c>
      <c r="BX23" s="35"/>
      <c r="BY23" s="35"/>
      <c r="BZ23" s="32"/>
      <c r="CA23" s="35"/>
      <c r="CB23" s="35"/>
      <c r="CC23" s="33"/>
      <c r="CD23" s="34">
        <f t="shared" si="25"/>
        <v>0</v>
      </c>
      <c r="CE23" s="35"/>
      <c r="CF23" s="35"/>
      <c r="CG23" s="32">
        <f t="shared" si="26"/>
        <v>0</v>
      </c>
      <c r="CH23" s="35"/>
      <c r="CI23" s="35"/>
      <c r="CJ23" s="33">
        <f t="shared" si="27"/>
        <v>0</v>
      </c>
      <c r="CK23" s="35"/>
      <c r="CL23" s="35"/>
      <c r="CM23" s="32"/>
      <c r="CN23" s="35"/>
      <c r="CO23" s="35"/>
      <c r="CP23" s="33"/>
      <c r="CQ23" s="34">
        <f t="shared" si="30"/>
        <v>0</v>
      </c>
      <c r="CR23" s="35"/>
      <c r="CS23" s="35"/>
      <c r="CT23" s="32">
        <f t="shared" si="31"/>
        <v>0</v>
      </c>
      <c r="CU23" s="35"/>
      <c r="CV23" s="35"/>
      <c r="CW23" s="33">
        <f t="shared" si="32"/>
        <v>0</v>
      </c>
      <c r="CX23" s="35"/>
      <c r="CY23" s="35"/>
      <c r="CZ23" s="32"/>
      <c r="DA23" s="35"/>
      <c r="DB23" s="35"/>
      <c r="DC23" s="33"/>
      <c r="DD23" s="34">
        <f t="shared" si="35"/>
        <v>0</v>
      </c>
      <c r="DE23" s="35"/>
      <c r="DF23" s="35"/>
      <c r="DG23" s="32">
        <f t="shared" si="36"/>
        <v>0</v>
      </c>
      <c r="DH23" s="35"/>
      <c r="DI23" s="35"/>
      <c r="DJ23" s="33">
        <f t="shared" si="37"/>
        <v>0</v>
      </c>
      <c r="DK23" s="35"/>
      <c r="DL23" s="35"/>
      <c r="DM23" s="32"/>
      <c r="DN23" s="35"/>
      <c r="DO23" s="35"/>
      <c r="DP23" s="33"/>
      <c r="DQ23" s="34">
        <f t="shared" si="40"/>
        <v>0</v>
      </c>
      <c r="DR23" s="35"/>
      <c r="DS23" s="35"/>
      <c r="DT23" s="32">
        <f t="shared" si="41"/>
        <v>0</v>
      </c>
      <c r="DU23" s="35"/>
      <c r="DV23" s="35"/>
      <c r="DW23" s="33">
        <f t="shared" si="42"/>
        <v>0</v>
      </c>
      <c r="DX23" s="35"/>
      <c r="DY23" s="35"/>
      <c r="DZ23" s="32"/>
      <c r="EA23" s="35"/>
      <c r="EB23" s="35"/>
      <c r="EC23" s="33"/>
      <c r="ED23" s="34">
        <f t="shared" si="45"/>
        <v>0</v>
      </c>
      <c r="EE23" s="35"/>
      <c r="EF23" s="35"/>
      <c r="EG23" s="32">
        <f t="shared" si="46"/>
        <v>0</v>
      </c>
      <c r="EH23" s="35"/>
      <c r="EI23" s="35"/>
      <c r="EJ23" s="33">
        <f t="shared" si="47"/>
        <v>0</v>
      </c>
      <c r="EK23" s="35"/>
      <c r="EL23" s="35"/>
      <c r="EM23" s="32"/>
      <c r="EN23" s="35"/>
      <c r="EO23" s="35"/>
      <c r="EP23" s="33"/>
      <c r="EQ23" s="34">
        <f t="shared" si="50"/>
        <v>0</v>
      </c>
      <c r="ER23" s="35"/>
      <c r="ES23" s="35"/>
      <c r="ET23" s="32">
        <f t="shared" si="51"/>
        <v>0</v>
      </c>
      <c r="EU23" s="35"/>
      <c r="EV23" s="35"/>
      <c r="EW23" s="33">
        <f t="shared" si="52"/>
        <v>0</v>
      </c>
      <c r="EX23" s="35"/>
      <c r="EY23" s="35"/>
      <c r="EZ23" s="32"/>
      <c r="FA23" s="35"/>
      <c r="FB23" s="35"/>
      <c r="FC23" s="33"/>
      <c r="FD23" s="34">
        <f t="shared" si="92"/>
        <v>0</v>
      </c>
      <c r="FE23" s="35"/>
      <c r="FF23" s="35"/>
      <c r="FG23" s="32">
        <f t="shared" si="97"/>
        <v>0</v>
      </c>
      <c r="FH23" s="35"/>
      <c r="FI23" s="35"/>
      <c r="FJ23" s="33">
        <f t="shared" si="93"/>
        <v>0</v>
      </c>
      <c r="FK23" s="35"/>
      <c r="FL23" s="35"/>
      <c r="FM23" s="32"/>
      <c r="FN23" s="35"/>
      <c r="FO23" s="35"/>
      <c r="FP23" s="33"/>
      <c r="FQ23" s="34">
        <f t="shared" si="94"/>
        <v>0</v>
      </c>
      <c r="FR23" s="35"/>
      <c r="FS23" s="35"/>
      <c r="FT23" s="32">
        <f t="shared" si="95"/>
        <v>0</v>
      </c>
      <c r="FU23" s="35"/>
      <c r="FV23" s="35"/>
      <c r="FW23" s="33">
        <f t="shared" si="98"/>
        <v>0</v>
      </c>
      <c r="FX23" s="35"/>
      <c r="FY23" s="35"/>
      <c r="FZ23" s="32"/>
      <c r="GA23" s="35"/>
      <c r="GB23" s="35"/>
      <c r="GC23" s="33"/>
      <c r="GD23" s="34">
        <f t="shared" si="65"/>
        <v>0</v>
      </c>
      <c r="GE23" s="35"/>
      <c r="GF23" s="35"/>
      <c r="GG23" s="32">
        <f t="shared" si="66"/>
        <v>0</v>
      </c>
      <c r="GH23" s="35"/>
      <c r="GI23" s="35"/>
      <c r="GJ23" s="32">
        <f t="shared" si="67"/>
        <v>0</v>
      </c>
      <c r="GK23" s="33">
        <f t="shared" si="68"/>
        <v>0</v>
      </c>
      <c r="GL23" s="35"/>
      <c r="GM23" s="35"/>
      <c r="GN23" s="33">
        <f t="shared" si="69"/>
        <v>0</v>
      </c>
      <c r="GO23" s="35"/>
      <c r="GP23" s="35"/>
      <c r="GQ23" s="31"/>
      <c r="GR23" s="35"/>
      <c r="GS23" s="35"/>
      <c r="GT23" s="31"/>
      <c r="GU23" s="34">
        <f t="shared" si="70"/>
        <v>0</v>
      </c>
      <c r="GV23" s="35">
        <v>7</v>
      </c>
      <c r="GW23" s="35">
        <v>6</v>
      </c>
      <c r="GX23" s="32">
        <f t="shared" si="71"/>
        <v>6.3</v>
      </c>
      <c r="GY23" s="35"/>
      <c r="GZ23" s="35"/>
      <c r="HA23" s="33">
        <f t="shared" si="72"/>
        <v>3.2</v>
      </c>
      <c r="HB23" s="35"/>
      <c r="HC23" s="35"/>
      <c r="HD23" s="32"/>
      <c r="HE23" s="35"/>
      <c r="HF23" s="35"/>
      <c r="HG23" s="33"/>
      <c r="HH23" s="34">
        <f t="shared" si="75"/>
        <v>3.15</v>
      </c>
      <c r="HI23" s="35"/>
      <c r="HJ23" s="35"/>
      <c r="HK23" s="32">
        <f t="shared" si="76"/>
        <v>0</v>
      </c>
      <c r="HL23" s="35"/>
      <c r="HM23" s="35"/>
      <c r="HN23" s="33">
        <f t="shared" si="77"/>
        <v>0</v>
      </c>
      <c r="HO23" s="35"/>
      <c r="HP23" s="35"/>
      <c r="HQ23" s="32"/>
      <c r="HR23" s="35"/>
      <c r="HS23" s="35"/>
      <c r="HT23" s="33"/>
      <c r="HU23" s="34">
        <f t="shared" si="80"/>
        <v>0</v>
      </c>
      <c r="HV23" s="35"/>
      <c r="HW23" s="35"/>
      <c r="HX23" s="32">
        <f t="shared" si="81"/>
        <v>0</v>
      </c>
      <c r="HY23" s="35"/>
      <c r="HZ23" s="35"/>
      <c r="IA23" s="33">
        <f t="shared" si="82"/>
        <v>0</v>
      </c>
      <c r="IB23" s="35"/>
      <c r="IC23" s="35"/>
      <c r="ID23" s="32"/>
      <c r="IE23" s="35"/>
      <c r="IF23" s="35"/>
      <c r="IG23" s="33"/>
      <c r="IH23" s="34">
        <f t="shared" si="85"/>
        <v>0</v>
      </c>
      <c r="II23" s="35"/>
      <c r="IJ23" s="35"/>
      <c r="IK23" s="32">
        <f t="shared" si="86"/>
        <v>0</v>
      </c>
      <c r="IL23" s="35"/>
      <c r="IM23" s="35"/>
      <c r="IN23" s="33">
        <f t="shared" si="87"/>
        <v>0</v>
      </c>
      <c r="IO23" s="35"/>
      <c r="IP23" s="35"/>
      <c r="IQ23" s="32"/>
      <c r="IR23" s="35"/>
      <c r="IS23" s="35"/>
      <c r="IT23" s="33"/>
      <c r="IU23" s="34">
        <f t="shared" si="90"/>
        <v>0</v>
      </c>
      <c r="IV23" s="35"/>
    </row>
    <row r="24" spans="1:256" s="11" customFormat="1" ht="15">
      <c r="A24" s="10">
        <v>16</v>
      </c>
      <c r="B24" s="14" t="s">
        <v>40</v>
      </c>
      <c r="C24" s="26" t="s">
        <v>220</v>
      </c>
      <c r="D24" s="27" t="s">
        <v>233</v>
      </c>
      <c r="E24" s="22" t="str">
        <f t="shared" si="91"/>
        <v>133KT2573</v>
      </c>
      <c r="F24" s="12" t="s">
        <v>234</v>
      </c>
      <c r="G24" s="13" t="s">
        <v>235</v>
      </c>
      <c r="H24" s="23" t="str">
        <f t="shared" si="96"/>
        <v>11/02/1989</v>
      </c>
      <c r="I24" s="20" t="s">
        <v>99</v>
      </c>
      <c r="J24" s="20" t="s">
        <v>89</v>
      </c>
      <c r="K24" s="20" t="s">
        <v>84</v>
      </c>
      <c r="L24" s="15" t="s">
        <v>236</v>
      </c>
      <c r="M24" s="14" t="s">
        <v>90</v>
      </c>
      <c r="N24" s="35"/>
      <c r="O24" s="35"/>
      <c r="P24" s="35"/>
      <c r="Q24" s="35"/>
      <c r="R24" s="32">
        <f t="shared" si="1"/>
        <v>0</v>
      </c>
      <c r="S24" s="35"/>
      <c r="T24" s="35"/>
      <c r="U24" s="33">
        <f t="shared" si="2"/>
        <v>0</v>
      </c>
      <c r="V24" s="35"/>
      <c r="W24" s="35"/>
      <c r="X24" s="32">
        <f t="shared" si="3"/>
        <v>0</v>
      </c>
      <c r="Y24" s="35"/>
      <c r="Z24" s="35"/>
      <c r="AA24" s="33">
        <f t="shared" si="4"/>
        <v>0</v>
      </c>
      <c r="AB24" s="34">
        <f t="shared" si="5"/>
        <v>0</v>
      </c>
      <c r="AC24" s="35"/>
      <c r="AD24" s="35"/>
      <c r="AE24" s="32">
        <f t="shared" si="6"/>
        <v>0</v>
      </c>
      <c r="AF24" s="35"/>
      <c r="AG24" s="35"/>
      <c r="AH24" s="33">
        <f t="shared" si="7"/>
        <v>0</v>
      </c>
      <c r="AI24" s="35"/>
      <c r="AJ24" s="35"/>
      <c r="AK24" s="32">
        <f t="shared" si="8"/>
        <v>0</v>
      </c>
      <c r="AL24" s="35"/>
      <c r="AM24" s="35"/>
      <c r="AN24" s="33">
        <f t="shared" si="9"/>
        <v>0</v>
      </c>
      <c r="AO24" s="34">
        <f t="shared" si="10"/>
        <v>0</v>
      </c>
      <c r="AP24" s="35"/>
      <c r="AQ24" s="35"/>
      <c r="AR24" s="32">
        <f t="shared" si="11"/>
        <v>0</v>
      </c>
      <c r="AS24" s="35"/>
      <c r="AT24" s="35"/>
      <c r="AU24" s="33">
        <f t="shared" si="12"/>
        <v>0</v>
      </c>
      <c r="AV24" s="35"/>
      <c r="AW24" s="35"/>
      <c r="AX24" s="32">
        <f t="shared" si="13"/>
        <v>0</v>
      </c>
      <c r="AY24" s="35"/>
      <c r="AZ24" s="35"/>
      <c r="BA24" s="33">
        <f t="shared" si="14"/>
        <v>0</v>
      </c>
      <c r="BB24" s="34">
        <f t="shared" si="15"/>
        <v>0</v>
      </c>
      <c r="BC24" s="35"/>
      <c r="BD24" s="35"/>
      <c r="BE24" s="35"/>
      <c r="BF24" s="35"/>
      <c r="BG24" s="32">
        <f t="shared" si="16"/>
        <v>0</v>
      </c>
      <c r="BH24" s="35"/>
      <c r="BI24" s="35"/>
      <c r="BJ24" s="33">
        <f t="shared" si="17"/>
        <v>0</v>
      </c>
      <c r="BK24" s="35"/>
      <c r="BL24" s="35"/>
      <c r="BM24" s="32">
        <f t="shared" si="18"/>
        <v>0</v>
      </c>
      <c r="BN24" s="35"/>
      <c r="BO24" s="35"/>
      <c r="BP24" s="33">
        <f t="shared" si="19"/>
        <v>0</v>
      </c>
      <c r="BQ24" s="34">
        <f t="shared" si="20"/>
        <v>0</v>
      </c>
      <c r="BR24" s="35"/>
      <c r="BS24" s="35"/>
      <c r="BT24" s="32">
        <f t="shared" si="21"/>
        <v>0</v>
      </c>
      <c r="BU24" s="35"/>
      <c r="BV24" s="35"/>
      <c r="BW24" s="33">
        <f t="shared" si="22"/>
        <v>0</v>
      </c>
      <c r="BX24" s="35"/>
      <c r="BY24" s="35"/>
      <c r="BZ24" s="32">
        <f t="shared" si="23"/>
        <v>0</v>
      </c>
      <c r="CA24" s="35"/>
      <c r="CB24" s="35"/>
      <c r="CC24" s="33">
        <f t="shared" si="24"/>
        <v>0</v>
      </c>
      <c r="CD24" s="34">
        <f t="shared" si="25"/>
        <v>0</v>
      </c>
      <c r="CE24" s="35"/>
      <c r="CF24" s="35"/>
      <c r="CG24" s="32">
        <f t="shared" si="26"/>
        <v>0</v>
      </c>
      <c r="CH24" s="35"/>
      <c r="CI24" s="35"/>
      <c r="CJ24" s="33">
        <f t="shared" si="27"/>
        <v>0</v>
      </c>
      <c r="CK24" s="35"/>
      <c r="CL24" s="35"/>
      <c r="CM24" s="32">
        <f t="shared" si="28"/>
        <v>0</v>
      </c>
      <c r="CN24" s="35"/>
      <c r="CO24" s="35"/>
      <c r="CP24" s="33">
        <f t="shared" si="29"/>
        <v>0</v>
      </c>
      <c r="CQ24" s="34">
        <f t="shared" si="30"/>
        <v>0</v>
      </c>
      <c r="CR24" s="35"/>
      <c r="CS24" s="35"/>
      <c r="CT24" s="32">
        <f t="shared" si="31"/>
        <v>0</v>
      </c>
      <c r="CU24" s="35"/>
      <c r="CV24" s="35"/>
      <c r="CW24" s="33">
        <f t="shared" si="32"/>
        <v>0</v>
      </c>
      <c r="CX24" s="35"/>
      <c r="CY24" s="35"/>
      <c r="CZ24" s="32">
        <f t="shared" si="33"/>
        <v>0</v>
      </c>
      <c r="DA24" s="35"/>
      <c r="DB24" s="35"/>
      <c r="DC24" s="33">
        <f t="shared" si="34"/>
        <v>0</v>
      </c>
      <c r="DD24" s="34">
        <f t="shared" si="35"/>
        <v>0</v>
      </c>
      <c r="DE24" s="35"/>
      <c r="DF24" s="35"/>
      <c r="DG24" s="32">
        <f t="shared" si="36"/>
        <v>0</v>
      </c>
      <c r="DH24" s="35"/>
      <c r="DI24" s="35"/>
      <c r="DJ24" s="33">
        <f t="shared" si="37"/>
        <v>0</v>
      </c>
      <c r="DK24" s="35"/>
      <c r="DL24" s="35"/>
      <c r="DM24" s="32">
        <f t="shared" si="38"/>
        <v>0</v>
      </c>
      <c r="DN24" s="35"/>
      <c r="DO24" s="35"/>
      <c r="DP24" s="33">
        <f t="shared" si="39"/>
        <v>0</v>
      </c>
      <c r="DQ24" s="34">
        <f t="shared" si="40"/>
        <v>0</v>
      </c>
      <c r="DR24" s="35"/>
      <c r="DS24" s="35"/>
      <c r="DT24" s="32">
        <f t="shared" si="41"/>
        <v>0</v>
      </c>
      <c r="DU24" s="35"/>
      <c r="DV24" s="35"/>
      <c r="DW24" s="33">
        <f t="shared" si="42"/>
        <v>0</v>
      </c>
      <c r="DX24" s="35"/>
      <c r="DY24" s="35"/>
      <c r="DZ24" s="32">
        <f t="shared" si="43"/>
        <v>0</v>
      </c>
      <c r="EA24" s="35"/>
      <c r="EB24" s="35"/>
      <c r="EC24" s="33">
        <f t="shared" si="44"/>
        <v>0</v>
      </c>
      <c r="ED24" s="34">
        <f t="shared" si="45"/>
        <v>0</v>
      </c>
      <c r="EE24" s="35"/>
      <c r="EF24" s="35"/>
      <c r="EG24" s="32">
        <f t="shared" si="46"/>
        <v>0</v>
      </c>
      <c r="EH24" s="35"/>
      <c r="EI24" s="35"/>
      <c r="EJ24" s="33">
        <f t="shared" si="47"/>
        <v>0</v>
      </c>
      <c r="EK24" s="35"/>
      <c r="EL24" s="35"/>
      <c r="EM24" s="32">
        <f t="shared" si="48"/>
        <v>0</v>
      </c>
      <c r="EN24" s="35"/>
      <c r="EO24" s="35"/>
      <c r="EP24" s="33">
        <f t="shared" si="49"/>
        <v>0</v>
      </c>
      <c r="EQ24" s="34">
        <f t="shared" si="50"/>
        <v>0</v>
      </c>
      <c r="ER24" s="35"/>
      <c r="ES24" s="35"/>
      <c r="ET24" s="32">
        <f t="shared" si="51"/>
        <v>0</v>
      </c>
      <c r="EU24" s="35"/>
      <c r="EV24" s="35"/>
      <c r="EW24" s="33">
        <f t="shared" si="52"/>
        <v>0</v>
      </c>
      <c r="EX24" s="35"/>
      <c r="EY24" s="35"/>
      <c r="EZ24" s="32">
        <f t="shared" si="53"/>
        <v>0</v>
      </c>
      <c r="FA24" s="35"/>
      <c r="FB24" s="35"/>
      <c r="FC24" s="33">
        <f t="shared" si="54"/>
        <v>0</v>
      </c>
      <c r="FD24" s="34">
        <f t="shared" si="92"/>
        <v>0</v>
      </c>
      <c r="FE24" s="35"/>
      <c r="FF24" s="35"/>
      <c r="FG24" s="32">
        <f t="shared" si="97"/>
        <v>0</v>
      </c>
      <c r="FH24" s="35"/>
      <c r="FI24" s="35"/>
      <c r="FJ24" s="33">
        <f t="shared" si="93"/>
        <v>0</v>
      </c>
      <c r="FK24" s="35"/>
      <c r="FL24" s="35"/>
      <c r="FM24" s="32">
        <f t="shared" si="58"/>
        <v>0</v>
      </c>
      <c r="FN24" s="35"/>
      <c r="FO24" s="35"/>
      <c r="FP24" s="33">
        <f t="shared" si="59"/>
        <v>0</v>
      </c>
      <c r="FQ24" s="34">
        <f t="shared" si="94"/>
        <v>0</v>
      </c>
      <c r="FR24" s="35"/>
      <c r="FS24" s="35"/>
      <c r="FT24" s="32">
        <f t="shared" si="95"/>
        <v>0</v>
      </c>
      <c r="FU24" s="35"/>
      <c r="FV24" s="35"/>
      <c r="FW24" s="33">
        <f t="shared" si="98"/>
        <v>0</v>
      </c>
      <c r="FX24" s="35"/>
      <c r="FY24" s="35"/>
      <c r="FZ24" s="32">
        <f t="shared" si="63"/>
        <v>0</v>
      </c>
      <c r="GA24" s="35"/>
      <c r="GB24" s="35"/>
      <c r="GC24" s="33">
        <f t="shared" si="64"/>
        <v>0</v>
      </c>
      <c r="GD24" s="34">
        <f t="shared" si="65"/>
        <v>0</v>
      </c>
      <c r="GE24" s="35" t="s">
        <v>377</v>
      </c>
      <c r="GF24" s="35" t="s">
        <v>377</v>
      </c>
      <c r="GG24" s="32">
        <f t="shared" si="66"/>
        <v>8</v>
      </c>
      <c r="GH24" s="35">
        <v>8</v>
      </c>
      <c r="GI24" s="35">
        <v>8</v>
      </c>
      <c r="GJ24" s="32">
        <f t="shared" si="67"/>
        <v>8</v>
      </c>
      <c r="GK24" s="33">
        <f t="shared" si="68"/>
        <v>8</v>
      </c>
      <c r="GL24" s="35">
        <v>7</v>
      </c>
      <c r="GM24" s="35"/>
      <c r="GN24" s="33">
        <f t="shared" si="69"/>
        <v>7.5</v>
      </c>
      <c r="GO24" s="35"/>
      <c r="GP24" s="35"/>
      <c r="GQ24" s="31"/>
      <c r="GR24" s="35"/>
      <c r="GS24" s="35"/>
      <c r="GT24" s="31"/>
      <c r="GU24" s="34">
        <f t="shared" si="70"/>
        <v>7.5</v>
      </c>
      <c r="GV24" s="35">
        <v>7</v>
      </c>
      <c r="GW24" s="35">
        <v>7</v>
      </c>
      <c r="GX24" s="32">
        <f t="shared" si="71"/>
        <v>7</v>
      </c>
      <c r="GY24" s="35"/>
      <c r="GZ24" s="35"/>
      <c r="HA24" s="33">
        <f t="shared" si="72"/>
        <v>3.5</v>
      </c>
      <c r="HB24" s="35"/>
      <c r="HC24" s="35"/>
      <c r="HD24" s="32">
        <f t="shared" si="73"/>
        <v>0</v>
      </c>
      <c r="HE24" s="35"/>
      <c r="HF24" s="35"/>
      <c r="HG24" s="33">
        <f t="shared" si="74"/>
        <v>0</v>
      </c>
      <c r="HH24" s="34">
        <f t="shared" si="75"/>
        <v>3.5</v>
      </c>
      <c r="HI24" s="35"/>
      <c r="HJ24" s="35"/>
      <c r="HK24" s="32">
        <f t="shared" si="76"/>
        <v>0</v>
      </c>
      <c r="HL24" s="35"/>
      <c r="HM24" s="35"/>
      <c r="HN24" s="33">
        <f t="shared" si="77"/>
        <v>0</v>
      </c>
      <c r="HO24" s="35"/>
      <c r="HP24" s="35"/>
      <c r="HQ24" s="32">
        <f t="shared" si="78"/>
        <v>0</v>
      </c>
      <c r="HR24" s="35"/>
      <c r="HS24" s="35"/>
      <c r="HT24" s="33">
        <f t="shared" si="79"/>
        <v>0</v>
      </c>
      <c r="HU24" s="34">
        <f t="shared" si="80"/>
        <v>0</v>
      </c>
      <c r="HV24" s="35"/>
      <c r="HW24" s="35"/>
      <c r="HX24" s="32">
        <f t="shared" si="81"/>
        <v>0</v>
      </c>
      <c r="HY24" s="35"/>
      <c r="HZ24" s="35"/>
      <c r="IA24" s="33">
        <f t="shared" si="82"/>
        <v>0</v>
      </c>
      <c r="IB24" s="35"/>
      <c r="IC24" s="35"/>
      <c r="ID24" s="32">
        <f t="shared" si="83"/>
        <v>0</v>
      </c>
      <c r="IE24" s="35"/>
      <c r="IF24" s="35"/>
      <c r="IG24" s="33">
        <f t="shared" si="84"/>
        <v>0</v>
      </c>
      <c r="IH24" s="34">
        <f t="shared" si="85"/>
        <v>0</v>
      </c>
      <c r="II24" s="35"/>
      <c r="IJ24" s="35"/>
      <c r="IK24" s="32">
        <f t="shared" si="86"/>
        <v>0</v>
      </c>
      <c r="IL24" s="35"/>
      <c r="IM24" s="35"/>
      <c r="IN24" s="33">
        <f t="shared" si="87"/>
        <v>0</v>
      </c>
      <c r="IO24" s="35"/>
      <c r="IP24" s="35"/>
      <c r="IQ24" s="32">
        <f t="shared" si="88"/>
        <v>0</v>
      </c>
      <c r="IR24" s="35"/>
      <c r="IS24" s="35"/>
      <c r="IT24" s="33">
        <f t="shared" si="89"/>
        <v>0</v>
      </c>
      <c r="IU24" s="34">
        <f t="shared" si="90"/>
        <v>0</v>
      </c>
      <c r="IV24" s="35"/>
    </row>
    <row r="25" spans="1:256" s="11" customFormat="1" ht="15">
      <c r="A25" s="10">
        <v>17</v>
      </c>
      <c r="B25" s="14" t="s">
        <v>40</v>
      </c>
      <c r="C25" s="26" t="s">
        <v>220</v>
      </c>
      <c r="D25" s="27" t="s">
        <v>293</v>
      </c>
      <c r="E25" s="22" t="str">
        <f t="shared" si="91"/>
        <v>133KT2586</v>
      </c>
      <c r="F25" s="12" t="s">
        <v>369</v>
      </c>
      <c r="G25" s="13" t="s">
        <v>370</v>
      </c>
      <c r="H25" s="23" t="str">
        <f t="shared" si="96"/>
        <v>05/01/1994</v>
      </c>
      <c r="I25" s="20" t="s">
        <v>57</v>
      </c>
      <c r="J25" s="20" t="s">
        <v>83</v>
      </c>
      <c r="K25" s="20" t="s">
        <v>67</v>
      </c>
      <c r="L25" s="15" t="s">
        <v>371</v>
      </c>
      <c r="M25" s="14" t="s">
        <v>43</v>
      </c>
      <c r="N25" s="35">
        <v>5</v>
      </c>
      <c r="O25" s="35">
        <v>6</v>
      </c>
      <c r="P25" s="35">
        <v>6</v>
      </c>
      <c r="Q25" s="35">
        <v>6</v>
      </c>
      <c r="R25" s="32">
        <f t="shared" si="1"/>
        <v>5.8</v>
      </c>
      <c r="S25" s="35">
        <v>5</v>
      </c>
      <c r="T25" s="35"/>
      <c r="U25" s="33">
        <f t="shared" si="2"/>
        <v>5.4</v>
      </c>
      <c r="V25" s="35"/>
      <c r="W25" s="35"/>
      <c r="X25" s="32">
        <f t="shared" si="3"/>
        <v>0</v>
      </c>
      <c r="Y25" s="35"/>
      <c r="Z25" s="35"/>
      <c r="AA25" s="33">
        <f t="shared" si="4"/>
        <v>0</v>
      </c>
      <c r="AB25" s="34">
        <f t="shared" si="5"/>
        <v>5.4</v>
      </c>
      <c r="AC25" s="35">
        <v>6</v>
      </c>
      <c r="AD25" s="35">
        <v>5</v>
      </c>
      <c r="AE25" s="32">
        <f t="shared" si="6"/>
        <v>5.3</v>
      </c>
      <c r="AF25" s="35">
        <v>5</v>
      </c>
      <c r="AG25" s="35"/>
      <c r="AH25" s="33">
        <f t="shared" si="7"/>
        <v>5.2</v>
      </c>
      <c r="AI25" s="35"/>
      <c r="AJ25" s="35"/>
      <c r="AK25" s="32">
        <f t="shared" si="8"/>
        <v>0</v>
      </c>
      <c r="AL25" s="35"/>
      <c r="AM25" s="35"/>
      <c r="AN25" s="33">
        <f t="shared" si="9"/>
        <v>0</v>
      </c>
      <c r="AO25" s="34">
        <f t="shared" si="10"/>
        <v>5.15</v>
      </c>
      <c r="AP25" s="35"/>
      <c r="AQ25" s="35"/>
      <c r="AR25" s="32">
        <f t="shared" si="11"/>
        <v>0</v>
      </c>
      <c r="AS25" s="35"/>
      <c r="AT25" s="35"/>
      <c r="AU25" s="33">
        <f t="shared" si="12"/>
        <v>0</v>
      </c>
      <c r="AV25" s="35"/>
      <c r="AW25" s="35"/>
      <c r="AX25" s="32">
        <f t="shared" si="13"/>
        <v>0</v>
      </c>
      <c r="AY25" s="35"/>
      <c r="AZ25" s="35"/>
      <c r="BA25" s="33">
        <f t="shared" si="14"/>
        <v>0</v>
      </c>
      <c r="BB25" s="34">
        <f t="shared" si="15"/>
        <v>0</v>
      </c>
      <c r="BC25" s="35">
        <v>8</v>
      </c>
      <c r="BD25" s="35">
        <v>5</v>
      </c>
      <c r="BE25" s="35">
        <v>5</v>
      </c>
      <c r="BF25" s="35">
        <v>7</v>
      </c>
      <c r="BG25" s="32">
        <f t="shared" si="16"/>
        <v>6.2</v>
      </c>
      <c r="BH25" s="35">
        <v>4</v>
      </c>
      <c r="BI25" s="35"/>
      <c r="BJ25" s="33">
        <f t="shared" si="17"/>
        <v>5.1</v>
      </c>
      <c r="BK25" s="35"/>
      <c r="BL25" s="35"/>
      <c r="BM25" s="32">
        <f t="shared" si="18"/>
        <v>0</v>
      </c>
      <c r="BN25" s="35"/>
      <c r="BO25" s="35"/>
      <c r="BP25" s="33">
        <f t="shared" si="19"/>
        <v>0</v>
      </c>
      <c r="BQ25" s="34">
        <f t="shared" si="20"/>
        <v>5.1</v>
      </c>
      <c r="BR25" s="35">
        <v>8</v>
      </c>
      <c r="BS25" s="35">
        <v>7</v>
      </c>
      <c r="BT25" s="32">
        <f t="shared" si="21"/>
        <v>7.3</v>
      </c>
      <c r="BU25" s="35">
        <v>6</v>
      </c>
      <c r="BV25" s="35"/>
      <c r="BW25" s="33">
        <f t="shared" si="22"/>
        <v>6.7</v>
      </c>
      <c r="BX25" s="35"/>
      <c r="BY25" s="35"/>
      <c r="BZ25" s="32">
        <f t="shared" si="23"/>
        <v>0</v>
      </c>
      <c r="CA25" s="35"/>
      <c r="CB25" s="35"/>
      <c r="CC25" s="33">
        <f t="shared" si="24"/>
        <v>0</v>
      </c>
      <c r="CD25" s="34">
        <f t="shared" si="25"/>
        <v>6.65</v>
      </c>
      <c r="CE25" s="35"/>
      <c r="CF25" s="35"/>
      <c r="CG25" s="32">
        <f t="shared" si="26"/>
        <v>0</v>
      </c>
      <c r="CH25" s="35"/>
      <c r="CI25" s="35"/>
      <c r="CJ25" s="33">
        <f t="shared" si="27"/>
        <v>0</v>
      </c>
      <c r="CK25" s="35"/>
      <c r="CL25" s="35"/>
      <c r="CM25" s="32">
        <f t="shared" si="28"/>
        <v>0</v>
      </c>
      <c r="CN25" s="35"/>
      <c r="CO25" s="35"/>
      <c r="CP25" s="33">
        <f t="shared" si="29"/>
        <v>0</v>
      </c>
      <c r="CQ25" s="34">
        <f t="shared" si="30"/>
        <v>0</v>
      </c>
      <c r="CR25" s="35"/>
      <c r="CS25" s="35"/>
      <c r="CT25" s="32">
        <f t="shared" si="31"/>
        <v>0</v>
      </c>
      <c r="CU25" s="35"/>
      <c r="CV25" s="35"/>
      <c r="CW25" s="33">
        <f t="shared" si="32"/>
        <v>0</v>
      </c>
      <c r="CX25" s="35"/>
      <c r="CY25" s="35"/>
      <c r="CZ25" s="32">
        <f t="shared" si="33"/>
        <v>0</v>
      </c>
      <c r="DA25" s="35"/>
      <c r="DB25" s="35"/>
      <c r="DC25" s="33">
        <f t="shared" si="34"/>
        <v>0</v>
      </c>
      <c r="DD25" s="34">
        <f t="shared" si="35"/>
        <v>0</v>
      </c>
      <c r="DE25" s="35"/>
      <c r="DF25" s="35"/>
      <c r="DG25" s="32">
        <f t="shared" si="36"/>
        <v>0</v>
      </c>
      <c r="DH25" s="35"/>
      <c r="DI25" s="35"/>
      <c r="DJ25" s="33">
        <f t="shared" si="37"/>
        <v>0</v>
      </c>
      <c r="DK25" s="35"/>
      <c r="DL25" s="35"/>
      <c r="DM25" s="32">
        <f t="shared" si="38"/>
        <v>0</v>
      </c>
      <c r="DN25" s="35"/>
      <c r="DO25" s="35"/>
      <c r="DP25" s="33">
        <f t="shared" si="39"/>
        <v>0</v>
      </c>
      <c r="DQ25" s="34">
        <f t="shared" si="40"/>
        <v>0</v>
      </c>
      <c r="DR25" s="35"/>
      <c r="DS25" s="35"/>
      <c r="DT25" s="32">
        <f t="shared" si="41"/>
        <v>0</v>
      </c>
      <c r="DU25" s="35"/>
      <c r="DV25" s="35"/>
      <c r="DW25" s="33">
        <f t="shared" si="42"/>
        <v>0</v>
      </c>
      <c r="DX25" s="35"/>
      <c r="DY25" s="35"/>
      <c r="DZ25" s="32">
        <f t="shared" si="43"/>
        <v>0</v>
      </c>
      <c r="EA25" s="35"/>
      <c r="EB25" s="35"/>
      <c r="EC25" s="33">
        <f t="shared" si="44"/>
        <v>0</v>
      </c>
      <c r="ED25" s="34">
        <f t="shared" si="45"/>
        <v>0</v>
      </c>
      <c r="EE25" s="35">
        <v>7</v>
      </c>
      <c r="EF25" s="35">
        <v>8</v>
      </c>
      <c r="EG25" s="32">
        <f t="shared" si="46"/>
        <v>7.7</v>
      </c>
      <c r="EH25" s="35"/>
      <c r="EI25" s="35"/>
      <c r="EJ25" s="33">
        <f t="shared" si="47"/>
        <v>3.9</v>
      </c>
      <c r="EK25" s="35"/>
      <c r="EL25" s="35"/>
      <c r="EM25" s="32">
        <f t="shared" si="48"/>
        <v>0</v>
      </c>
      <c r="EN25" s="35"/>
      <c r="EO25" s="35"/>
      <c r="EP25" s="33">
        <f t="shared" si="49"/>
        <v>0</v>
      </c>
      <c r="EQ25" s="34">
        <f t="shared" si="50"/>
        <v>3.85</v>
      </c>
      <c r="ER25" s="35"/>
      <c r="ES25" s="35"/>
      <c r="ET25" s="32">
        <f t="shared" si="51"/>
        <v>0</v>
      </c>
      <c r="EU25" s="35"/>
      <c r="EV25" s="35"/>
      <c r="EW25" s="33">
        <f t="shared" si="52"/>
        <v>0</v>
      </c>
      <c r="EX25" s="35"/>
      <c r="EY25" s="35"/>
      <c r="EZ25" s="32">
        <f t="shared" si="53"/>
        <v>0</v>
      </c>
      <c r="FA25" s="35"/>
      <c r="FB25" s="35"/>
      <c r="FC25" s="33">
        <f t="shared" si="54"/>
        <v>0</v>
      </c>
      <c r="FD25" s="34">
        <f t="shared" si="92"/>
        <v>0</v>
      </c>
      <c r="FE25" s="35">
        <v>7</v>
      </c>
      <c r="FF25" s="35">
        <v>7</v>
      </c>
      <c r="FG25" s="32">
        <f t="shared" si="97"/>
        <v>7</v>
      </c>
      <c r="FH25" s="35"/>
      <c r="FI25" s="35"/>
      <c r="FJ25" s="33">
        <f t="shared" si="93"/>
        <v>3.5</v>
      </c>
      <c r="FK25" s="35"/>
      <c r="FL25" s="35"/>
      <c r="FM25" s="32">
        <f t="shared" si="58"/>
        <v>0</v>
      </c>
      <c r="FN25" s="35"/>
      <c r="FO25" s="35"/>
      <c r="FP25" s="33">
        <f t="shared" si="59"/>
        <v>0</v>
      </c>
      <c r="FQ25" s="34">
        <f t="shared" si="94"/>
        <v>3.5</v>
      </c>
      <c r="FR25" s="35"/>
      <c r="FS25" s="35"/>
      <c r="FT25" s="32">
        <f t="shared" si="95"/>
        <v>0</v>
      </c>
      <c r="FU25" s="35"/>
      <c r="FV25" s="35"/>
      <c r="FW25" s="33">
        <f t="shared" si="98"/>
        <v>0</v>
      </c>
      <c r="FX25" s="35"/>
      <c r="FY25" s="35"/>
      <c r="FZ25" s="32">
        <f t="shared" si="63"/>
        <v>0</v>
      </c>
      <c r="GA25" s="35"/>
      <c r="GB25" s="35"/>
      <c r="GC25" s="33">
        <f t="shared" si="64"/>
        <v>0</v>
      </c>
      <c r="GD25" s="34">
        <f t="shared" si="65"/>
        <v>0</v>
      </c>
      <c r="GE25" s="35"/>
      <c r="GF25" s="35"/>
      <c r="GG25" s="32">
        <f t="shared" si="66"/>
        <v>0</v>
      </c>
      <c r="GH25" s="35"/>
      <c r="GI25" s="35"/>
      <c r="GJ25" s="32">
        <f t="shared" si="67"/>
        <v>0</v>
      </c>
      <c r="GK25" s="33">
        <f t="shared" si="68"/>
        <v>0</v>
      </c>
      <c r="GL25" s="35"/>
      <c r="GM25" s="35"/>
      <c r="GN25" s="33">
        <f t="shared" si="69"/>
        <v>0</v>
      </c>
      <c r="GO25" s="35"/>
      <c r="GP25" s="35"/>
      <c r="GQ25" s="31"/>
      <c r="GR25" s="35"/>
      <c r="GS25" s="35"/>
      <c r="GT25" s="31"/>
      <c r="GU25" s="34">
        <f t="shared" si="70"/>
        <v>0</v>
      </c>
      <c r="GV25" s="35"/>
      <c r="GW25" s="35"/>
      <c r="GX25" s="32">
        <f t="shared" si="71"/>
        <v>0</v>
      </c>
      <c r="GY25" s="35"/>
      <c r="GZ25" s="35"/>
      <c r="HA25" s="33">
        <f t="shared" si="72"/>
        <v>0</v>
      </c>
      <c r="HB25" s="35"/>
      <c r="HC25" s="35"/>
      <c r="HD25" s="32">
        <f t="shared" si="73"/>
        <v>0</v>
      </c>
      <c r="HE25" s="35"/>
      <c r="HF25" s="35"/>
      <c r="HG25" s="33">
        <f t="shared" si="74"/>
        <v>0</v>
      </c>
      <c r="HH25" s="34">
        <f t="shared" si="75"/>
        <v>0</v>
      </c>
      <c r="HI25" s="35"/>
      <c r="HJ25" s="35"/>
      <c r="HK25" s="32">
        <f t="shared" si="76"/>
        <v>0</v>
      </c>
      <c r="HL25" s="35"/>
      <c r="HM25" s="35"/>
      <c r="HN25" s="33">
        <f t="shared" si="77"/>
        <v>0</v>
      </c>
      <c r="HO25" s="35"/>
      <c r="HP25" s="35"/>
      <c r="HQ25" s="32">
        <f t="shared" si="78"/>
        <v>0</v>
      </c>
      <c r="HR25" s="35"/>
      <c r="HS25" s="35"/>
      <c r="HT25" s="33">
        <f t="shared" si="79"/>
        <v>0</v>
      </c>
      <c r="HU25" s="34">
        <f t="shared" si="80"/>
        <v>0</v>
      </c>
      <c r="HV25" s="35"/>
      <c r="HW25" s="35"/>
      <c r="HX25" s="32">
        <f t="shared" si="81"/>
        <v>0</v>
      </c>
      <c r="HY25" s="35"/>
      <c r="HZ25" s="35"/>
      <c r="IA25" s="33">
        <f t="shared" si="82"/>
        <v>0</v>
      </c>
      <c r="IB25" s="35"/>
      <c r="IC25" s="35"/>
      <c r="ID25" s="32">
        <f t="shared" si="83"/>
        <v>0</v>
      </c>
      <c r="IE25" s="35"/>
      <c r="IF25" s="35"/>
      <c r="IG25" s="33">
        <f t="shared" si="84"/>
        <v>0</v>
      </c>
      <c r="IH25" s="34">
        <f t="shared" si="85"/>
        <v>0</v>
      </c>
      <c r="II25" s="35"/>
      <c r="IJ25" s="35"/>
      <c r="IK25" s="32">
        <f t="shared" si="86"/>
        <v>0</v>
      </c>
      <c r="IL25" s="35"/>
      <c r="IM25" s="35"/>
      <c r="IN25" s="33">
        <f t="shared" si="87"/>
        <v>0</v>
      </c>
      <c r="IO25" s="35"/>
      <c r="IP25" s="35"/>
      <c r="IQ25" s="32">
        <f t="shared" si="88"/>
        <v>0</v>
      </c>
      <c r="IR25" s="35"/>
      <c r="IS25" s="35"/>
      <c r="IT25" s="33">
        <f t="shared" si="89"/>
        <v>0</v>
      </c>
      <c r="IU25" s="34">
        <f t="shared" si="90"/>
        <v>0</v>
      </c>
      <c r="IV25" s="35"/>
    </row>
    <row r="26" spans="1:256" s="11" customFormat="1" ht="15">
      <c r="A26" s="10">
        <v>18</v>
      </c>
      <c r="B26" s="14" t="s">
        <v>40</v>
      </c>
      <c r="C26" s="26" t="s">
        <v>220</v>
      </c>
      <c r="D26" s="27" t="s">
        <v>252</v>
      </c>
      <c r="E26" s="22" t="str">
        <f t="shared" si="91"/>
        <v>133KT2598</v>
      </c>
      <c r="F26" s="12" t="s">
        <v>253</v>
      </c>
      <c r="G26" s="13" t="s">
        <v>200</v>
      </c>
      <c r="H26" s="23" t="str">
        <f t="shared" si="96"/>
        <v>05/07/1995</v>
      </c>
      <c r="I26" s="20" t="s">
        <v>57</v>
      </c>
      <c r="J26" s="20" t="s">
        <v>44</v>
      </c>
      <c r="K26" s="20" t="s">
        <v>72</v>
      </c>
      <c r="L26" s="15" t="s">
        <v>153</v>
      </c>
      <c r="M26" s="14" t="s">
        <v>121</v>
      </c>
      <c r="N26" s="35"/>
      <c r="O26" s="35"/>
      <c r="P26" s="35"/>
      <c r="Q26" s="35"/>
      <c r="R26" s="32">
        <f t="shared" si="1"/>
        <v>0</v>
      </c>
      <c r="S26" s="35"/>
      <c r="T26" s="35"/>
      <c r="U26" s="33">
        <f t="shared" si="2"/>
        <v>0</v>
      </c>
      <c r="V26" s="35"/>
      <c r="W26" s="35"/>
      <c r="X26" s="32">
        <f t="shared" si="3"/>
        <v>0</v>
      </c>
      <c r="Y26" s="35"/>
      <c r="Z26" s="35"/>
      <c r="AA26" s="33">
        <f t="shared" si="4"/>
        <v>0</v>
      </c>
      <c r="AB26" s="34">
        <f t="shared" si="5"/>
        <v>0</v>
      </c>
      <c r="AC26" s="35"/>
      <c r="AD26" s="35"/>
      <c r="AE26" s="32">
        <f t="shared" si="6"/>
        <v>0</v>
      </c>
      <c r="AF26" s="35"/>
      <c r="AG26" s="35"/>
      <c r="AH26" s="33">
        <f t="shared" si="7"/>
        <v>0</v>
      </c>
      <c r="AI26" s="35"/>
      <c r="AJ26" s="35"/>
      <c r="AK26" s="32">
        <f t="shared" si="8"/>
        <v>0</v>
      </c>
      <c r="AL26" s="35"/>
      <c r="AM26" s="35"/>
      <c r="AN26" s="33">
        <f t="shared" si="9"/>
        <v>0</v>
      </c>
      <c r="AO26" s="34">
        <f t="shared" si="10"/>
        <v>0</v>
      </c>
      <c r="AP26" s="35"/>
      <c r="AQ26" s="35"/>
      <c r="AR26" s="32">
        <f t="shared" si="11"/>
        <v>0</v>
      </c>
      <c r="AS26" s="35"/>
      <c r="AT26" s="35"/>
      <c r="AU26" s="33">
        <f t="shared" si="12"/>
        <v>0</v>
      </c>
      <c r="AV26" s="35"/>
      <c r="AW26" s="35"/>
      <c r="AX26" s="32">
        <f t="shared" si="13"/>
        <v>0</v>
      </c>
      <c r="AY26" s="35"/>
      <c r="AZ26" s="35"/>
      <c r="BA26" s="33">
        <f t="shared" si="14"/>
        <v>0</v>
      </c>
      <c r="BB26" s="34">
        <f t="shared" si="15"/>
        <v>0</v>
      </c>
      <c r="BC26" s="35">
        <v>6</v>
      </c>
      <c r="BD26" s="35">
        <v>7</v>
      </c>
      <c r="BE26" s="35">
        <v>6</v>
      </c>
      <c r="BF26" s="35">
        <v>9</v>
      </c>
      <c r="BG26" s="32">
        <f t="shared" si="16"/>
        <v>7.2</v>
      </c>
      <c r="BH26" s="35">
        <v>6</v>
      </c>
      <c r="BI26" s="35"/>
      <c r="BJ26" s="33">
        <f t="shared" si="17"/>
        <v>6.6</v>
      </c>
      <c r="BK26" s="35"/>
      <c r="BL26" s="35"/>
      <c r="BM26" s="32">
        <f t="shared" si="18"/>
        <v>0</v>
      </c>
      <c r="BN26" s="35"/>
      <c r="BO26" s="35"/>
      <c r="BP26" s="33">
        <f t="shared" si="19"/>
        <v>0</v>
      </c>
      <c r="BQ26" s="34">
        <f t="shared" si="20"/>
        <v>6.6</v>
      </c>
      <c r="BR26" s="35"/>
      <c r="BS26" s="35"/>
      <c r="BT26" s="32">
        <f t="shared" si="21"/>
        <v>0</v>
      </c>
      <c r="BU26" s="35"/>
      <c r="BV26" s="35"/>
      <c r="BW26" s="33">
        <f t="shared" si="22"/>
        <v>0</v>
      </c>
      <c r="BX26" s="35"/>
      <c r="BY26" s="35"/>
      <c r="BZ26" s="32">
        <f t="shared" si="23"/>
        <v>0</v>
      </c>
      <c r="CA26" s="35"/>
      <c r="CB26" s="35"/>
      <c r="CC26" s="33">
        <f t="shared" si="24"/>
        <v>0</v>
      </c>
      <c r="CD26" s="34">
        <f t="shared" si="25"/>
        <v>0</v>
      </c>
      <c r="CE26" s="35"/>
      <c r="CF26" s="35"/>
      <c r="CG26" s="32">
        <f t="shared" si="26"/>
        <v>0</v>
      </c>
      <c r="CH26" s="35"/>
      <c r="CI26" s="35"/>
      <c r="CJ26" s="33">
        <f t="shared" si="27"/>
        <v>0</v>
      </c>
      <c r="CK26" s="35"/>
      <c r="CL26" s="35"/>
      <c r="CM26" s="32">
        <f t="shared" si="28"/>
        <v>0</v>
      </c>
      <c r="CN26" s="35"/>
      <c r="CO26" s="35"/>
      <c r="CP26" s="33">
        <f t="shared" si="29"/>
        <v>0</v>
      </c>
      <c r="CQ26" s="34">
        <f t="shared" si="30"/>
        <v>0</v>
      </c>
      <c r="CR26" s="35"/>
      <c r="CS26" s="35"/>
      <c r="CT26" s="32">
        <f t="shared" si="31"/>
        <v>0</v>
      </c>
      <c r="CU26" s="35"/>
      <c r="CV26" s="35"/>
      <c r="CW26" s="33">
        <f t="shared" si="32"/>
        <v>0</v>
      </c>
      <c r="CX26" s="35"/>
      <c r="CY26" s="35"/>
      <c r="CZ26" s="32">
        <f t="shared" si="33"/>
        <v>0</v>
      </c>
      <c r="DA26" s="35"/>
      <c r="DB26" s="35"/>
      <c r="DC26" s="33">
        <f t="shared" si="34"/>
        <v>0</v>
      </c>
      <c r="DD26" s="34">
        <f t="shared" si="35"/>
        <v>0</v>
      </c>
      <c r="DE26" s="35">
        <v>6</v>
      </c>
      <c r="DF26" s="35">
        <v>7</v>
      </c>
      <c r="DG26" s="32">
        <f t="shared" si="36"/>
        <v>6.7</v>
      </c>
      <c r="DH26" s="35">
        <v>8</v>
      </c>
      <c r="DI26" s="35"/>
      <c r="DJ26" s="33">
        <f t="shared" si="37"/>
        <v>7.4</v>
      </c>
      <c r="DK26" s="35"/>
      <c r="DL26" s="35"/>
      <c r="DM26" s="32">
        <f t="shared" si="38"/>
        <v>0</v>
      </c>
      <c r="DN26" s="35"/>
      <c r="DO26" s="35"/>
      <c r="DP26" s="33">
        <f t="shared" si="39"/>
        <v>0</v>
      </c>
      <c r="DQ26" s="34">
        <f t="shared" si="40"/>
        <v>7.35</v>
      </c>
      <c r="DR26" s="35"/>
      <c r="DS26" s="35"/>
      <c r="DT26" s="32">
        <f t="shared" si="41"/>
        <v>0</v>
      </c>
      <c r="DU26" s="35"/>
      <c r="DV26" s="35"/>
      <c r="DW26" s="33">
        <f t="shared" si="42"/>
        <v>0</v>
      </c>
      <c r="DX26" s="35"/>
      <c r="DY26" s="35"/>
      <c r="DZ26" s="32">
        <f t="shared" si="43"/>
        <v>0</v>
      </c>
      <c r="EA26" s="35"/>
      <c r="EB26" s="35"/>
      <c r="EC26" s="33">
        <f t="shared" si="44"/>
        <v>0</v>
      </c>
      <c r="ED26" s="34">
        <f t="shared" si="45"/>
        <v>0</v>
      </c>
      <c r="EE26" s="35"/>
      <c r="EF26" s="35"/>
      <c r="EG26" s="32">
        <f t="shared" si="46"/>
        <v>0</v>
      </c>
      <c r="EH26" s="35"/>
      <c r="EI26" s="35"/>
      <c r="EJ26" s="33">
        <f t="shared" si="47"/>
        <v>0</v>
      </c>
      <c r="EK26" s="35"/>
      <c r="EL26" s="35"/>
      <c r="EM26" s="32">
        <f t="shared" si="48"/>
        <v>0</v>
      </c>
      <c r="EN26" s="35"/>
      <c r="EO26" s="35"/>
      <c r="EP26" s="33">
        <f t="shared" si="49"/>
        <v>0</v>
      </c>
      <c r="EQ26" s="34">
        <f t="shared" si="50"/>
        <v>0</v>
      </c>
      <c r="ER26" s="35"/>
      <c r="ES26" s="35"/>
      <c r="ET26" s="32">
        <f t="shared" si="51"/>
        <v>0</v>
      </c>
      <c r="EU26" s="35"/>
      <c r="EV26" s="35"/>
      <c r="EW26" s="33">
        <f t="shared" si="52"/>
        <v>0</v>
      </c>
      <c r="EX26" s="35"/>
      <c r="EY26" s="35"/>
      <c r="EZ26" s="32">
        <f t="shared" si="53"/>
        <v>0</v>
      </c>
      <c r="FA26" s="35"/>
      <c r="FB26" s="35"/>
      <c r="FC26" s="33">
        <f t="shared" si="54"/>
        <v>0</v>
      </c>
      <c r="FD26" s="34">
        <f t="shared" si="92"/>
        <v>0</v>
      </c>
      <c r="FE26" s="35"/>
      <c r="FF26" s="35"/>
      <c r="FG26" s="32">
        <f t="shared" si="97"/>
        <v>0</v>
      </c>
      <c r="FH26" s="35"/>
      <c r="FI26" s="35"/>
      <c r="FJ26" s="33">
        <f t="shared" si="93"/>
        <v>0</v>
      </c>
      <c r="FK26" s="35"/>
      <c r="FL26" s="35"/>
      <c r="FM26" s="32">
        <f t="shared" si="58"/>
        <v>0</v>
      </c>
      <c r="FN26" s="35"/>
      <c r="FO26" s="35"/>
      <c r="FP26" s="33">
        <f t="shared" si="59"/>
        <v>0</v>
      </c>
      <c r="FQ26" s="34">
        <f t="shared" si="94"/>
        <v>0</v>
      </c>
      <c r="FR26" s="35"/>
      <c r="FS26" s="35"/>
      <c r="FT26" s="32">
        <f t="shared" si="95"/>
        <v>0</v>
      </c>
      <c r="FU26" s="35"/>
      <c r="FV26" s="35"/>
      <c r="FW26" s="33">
        <f t="shared" si="98"/>
        <v>0</v>
      </c>
      <c r="FX26" s="35"/>
      <c r="FY26" s="35"/>
      <c r="FZ26" s="32">
        <f t="shared" si="63"/>
        <v>0</v>
      </c>
      <c r="GA26" s="35"/>
      <c r="GB26" s="35"/>
      <c r="GC26" s="33">
        <f t="shared" si="64"/>
        <v>0</v>
      </c>
      <c r="GD26" s="34">
        <f t="shared" si="65"/>
        <v>0</v>
      </c>
      <c r="GE26" s="35"/>
      <c r="GF26" s="35"/>
      <c r="GG26" s="32">
        <f t="shared" si="66"/>
        <v>0</v>
      </c>
      <c r="GH26" s="35"/>
      <c r="GI26" s="35"/>
      <c r="GJ26" s="32">
        <f t="shared" si="67"/>
        <v>0</v>
      </c>
      <c r="GK26" s="33">
        <f t="shared" si="68"/>
        <v>0</v>
      </c>
      <c r="GL26" s="35"/>
      <c r="GM26" s="35"/>
      <c r="GN26" s="33">
        <f t="shared" si="69"/>
        <v>0</v>
      </c>
      <c r="GO26" s="35"/>
      <c r="GP26" s="35"/>
      <c r="GQ26" s="31"/>
      <c r="GR26" s="35"/>
      <c r="GS26" s="35"/>
      <c r="GT26" s="31"/>
      <c r="GU26" s="34">
        <f t="shared" si="70"/>
        <v>0</v>
      </c>
      <c r="GV26" s="35"/>
      <c r="GW26" s="35"/>
      <c r="GX26" s="32">
        <f t="shared" si="71"/>
        <v>0</v>
      </c>
      <c r="GY26" s="35"/>
      <c r="GZ26" s="35"/>
      <c r="HA26" s="33">
        <f t="shared" si="72"/>
        <v>0</v>
      </c>
      <c r="HB26" s="35"/>
      <c r="HC26" s="35"/>
      <c r="HD26" s="32">
        <f t="shared" si="73"/>
        <v>0</v>
      </c>
      <c r="HE26" s="35"/>
      <c r="HF26" s="35"/>
      <c r="HG26" s="33">
        <f t="shared" si="74"/>
        <v>0</v>
      </c>
      <c r="HH26" s="34">
        <f t="shared" si="75"/>
        <v>0</v>
      </c>
      <c r="HI26" s="35"/>
      <c r="HJ26" s="35"/>
      <c r="HK26" s="32">
        <f t="shared" si="76"/>
        <v>0</v>
      </c>
      <c r="HL26" s="35"/>
      <c r="HM26" s="35"/>
      <c r="HN26" s="33">
        <f t="shared" si="77"/>
        <v>0</v>
      </c>
      <c r="HO26" s="35"/>
      <c r="HP26" s="35"/>
      <c r="HQ26" s="32">
        <f t="shared" si="78"/>
        <v>0</v>
      </c>
      <c r="HR26" s="35"/>
      <c r="HS26" s="35"/>
      <c r="HT26" s="33">
        <f t="shared" si="79"/>
        <v>0</v>
      </c>
      <c r="HU26" s="34">
        <f t="shared" si="80"/>
        <v>0</v>
      </c>
      <c r="HV26" s="35"/>
      <c r="HW26" s="35"/>
      <c r="HX26" s="32">
        <f t="shared" si="81"/>
        <v>0</v>
      </c>
      <c r="HY26" s="35"/>
      <c r="HZ26" s="35"/>
      <c r="IA26" s="33">
        <f t="shared" si="82"/>
        <v>0</v>
      </c>
      <c r="IB26" s="35"/>
      <c r="IC26" s="35"/>
      <c r="ID26" s="32">
        <f t="shared" si="83"/>
        <v>0</v>
      </c>
      <c r="IE26" s="35"/>
      <c r="IF26" s="35"/>
      <c r="IG26" s="33">
        <f t="shared" si="84"/>
        <v>0</v>
      </c>
      <c r="IH26" s="34">
        <f t="shared" si="85"/>
        <v>0</v>
      </c>
      <c r="II26" s="35"/>
      <c r="IJ26" s="35"/>
      <c r="IK26" s="32">
        <f t="shared" si="86"/>
        <v>0</v>
      </c>
      <c r="IL26" s="35"/>
      <c r="IM26" s="35"/>
      <c r="IN26" s="33">
        <f t="shared" si="87"/>
        <v>0</v>
      </c>
      <c r="IO26" s="35"/>
      <c r="IP26" s="35"/>
      <c r="IQ26" s="32">
        <f t="shared" si="88"/>
        <v>0</v>
      </c>
      <c r="IR26" s="35"/>
      <c r="IS26" s="35"/>
      <c r="IT26" s="33">
        <f t="shared" si="89"/>
        <v>0</v>
      </c>
      <c r="IU26" s="34">
        <f t="shared" si="90"/>
        <v>0</v>
      </c>
      <c r="IV26" s="35"/>
    </row>
    <row r="27" spans="1:256" s="11" customFormat="1" ht="15">
      <c r="A27" s="10">
        <v>19</v>
      </c>
      <c r="B27" s="14" t="s">
        <v>40</v>
      </c>
      <c r="C27" s="26" t="s">
        <v>220</v>
      </c>
      <c r="D27" s="27" t="s">
        <v>240</v>
      </c>
      <c r="E27" s="22" t="str">
        <f t="shared" si="91"/>
        <v>133KT2580</v>
      </c>
      <c r="F27" s="12" t="s">
        <v>187</v>
      </c>
      <c r="G27" s="13" t="s">
        <v>241</v>
      </c>
      <c r="H27" s="23" t="str">
        <f t="shared" si="96"/>
        <v>22/06/1996</v>
      </c>
      <c r="I27" s="20" t="s">
        <v>104</v>
      </c>
      <c r="J27" s="20" t="s">
        <v>61</v>
      </c>
      <c r="K27" s="20" t="s">
        <v>238</v>
      </c>
      <c r="L27" s="15" t="s">
        <v>98</v>
      </c>
      <c r="M27" s="14" t="s">
        <v>43</v>
      </c>
      <c r="N27" s="35">
        <v>5</v>
      </c>
      <c r="O27" s="35">
        <v>6</v>
      </c>
      <c r="P27" s="35">
        <v>7</v>
      </c>
      <c r="Q27" s="35">
        <v>6</v>
      </c>
      <c r="R27" s="32">
        <f t="shared" si="1"/>
        <v>6.2</v>
      </c>
      <c r="S27" s="35">
        <v>5</v>
      </c>
      <c r="T27" s="35"/>
      <c r="U27" s="33">
        <f t="shared" si="2"/>
        <v>5.6</v>
      </c>
      <c r="V27" s="35"/>
      <c r="W27" s="35"/>
      <c r="X27" s="32">
        <f t="shared" si="3"/>
        <v>0</v>
      </c>
      <c r="Y27" s="35"/>
      <c r="Z27" s="35"/>
      <c r="AA27" s="33">
        <f t="shared" si="4"/>
        <v>0</v>
      </c>
      <c r="AB27" s="34">
        <f t="shared" si="5"/>
        <v>5.6</v>
      </c>
      <c r="AC27" s="35"/>
      <c r="AD27" s="35"/>
      <c r="AE27" s="32">
        <f t="shared" si="6"/>
        <v>0</v>
      </c>
      <c r="AF27" s="35"/>
      <c r="AG27" s="35"/>
      <c r="AH27" s="33">
        <f t="shared" si="7"/>
        <v>0</v>
      </c>
      <c r="AI27" s="35"/>
      <c r="AJ27" s="35"/>
      <c r="AK27" s="32">
        <f t="shared" si="8"/>
        <v>0</v>
      </c>
      <c r="AL27" s="35"/>
      <c r="AM27" s="35"/>
      <c r="AN27" s="33">
        <f t="shared" si="9"/>
        <v>0</v>
      </c>
      <c r="AO27" s="34">
        <f t="shared" si="10"/>
        <v>0</v>
      </c>
      <c r="AP27" s="35"/>
      <c r="AQ27" s="35"/>
      <c r="AR27" s="32">
        <f t="shared" si="11"/>
        <v>0</v>
      </c>
      <c r="AS27" s="35"/>
      <c r="AT27" s="35"/>
      <c r="AU27" s="33">
        <f t="shared" si="12"/>
        <v>0</v>
      </c>
      <c r="AV27" s="35"/>
      <c r="AW27" s="35"/>
      <c r="AX27" s="32">
        <f t="shared" si="13"/>
        <v>0</v>
      </c>
      <c r="AY27" s="35"/>
      <c r="AZ27" s="35"/>
      <c r="BA27" s="33">
        <f t="shared" si="14"/>
        <v>0</v>
      </c>
      <c r="BB27" s="34">
        <f t="shared" si="15"/>
        <v>0</v>
      </c>
      <c r="BC27" s="35">
        <v>2</v>
      </c>
      <c r="BD27" s="35">
        <v>8</v>
      </c>
      <c r="BE27" s="35">
        <v>6</v>
      </c>
      <c r="BF27" s="35">
        <v>5</v>
      </c>
      <c r="BG27" s="32">
        <f t="shared" si="16"/>
        <v>5.3</v>
      </c>
      <c r="BH27" s="35">
        <v>8</v>
      </c>
      <c r="BI27" s="35"/>
      <c r="BJ27" s="33">
        <f t="shared" si="17"/>
        <v>6.7</v>
      </c>
      <c r="BK27" s="35"/>
      <c r="BL27" s="35"/>
      <c r="BM27" s="32">
        <f t="shared" si="18"/>
        <v>0</v>
      </c>
      <c r="BN27" s="35"/>
      <c r="BO27" s="35"/>
      <c r="BP27" s="33">
        <f t="shared" si="19"/>
        <v>0</v>
      </c>
      <c r="BQ27" s="34">
        <f t="shared" si="20"/>
        <v>6.65</v>
      </c>
      <c r="BR27" s="35">
        <v>4</v>
      </c>
      <c r="BS27" s="35">
        <v>6</v>
      </c>
      <c r="BT27" s="32">
        <f t="shared" si="21"/>
        <v>5.3</v>
      </c>
      <c r="BU27" s="35">
        <v>6</v>
      </c>
      <c r="BV27" s="35"/>
      <c r="BW27" s="33">
        <f t="shared" si="22"/>
        <v>5.7</v>
      </c>
      <c r="BX27" s="35"/>
      <c r="BY27" s="35"/>
      <c r="BZ27" s="32">
        <f t="shared" si="23"/>
        <v>0</v>
      </c>
      <c r="CA27" s="35"/>
      <c r="CB27" s="35"/>
      <c r="CC27" s="33">
        <f t="shared" si="24"/>
        <v>0</v>
      </c>
      <c r="CD27" s="34">
        <f t="shared" si="25"/>
        <v>5.65</v>
      </c>
      <c r="CE27" s="35"/>
      <c r="CF27" s="35"/>
      <c r="CG27" s="32">
        <f t="shared" si="26"/>
        <v>0</v>
      </c>
      <c r="CH27" s="35"/>
      <c r="CI27" s="35"/>
      <c r="CJ27" s="33">
        <f t="shared" si="27"/>
        <v>0</v>
      </c>
      <c r="CK27" s="35"/>
      <c r="CL27" s="35"/>
      <c r="CM27" s="32">
        <f t="shared" si="28"/>
        <v>0</v>
      </c>
      <c r="CN27" s="35"/>
      <c r="CO27" s="35"/>
      <c r="CP27" s="33">
        <f t="shared" si="29"/>
        <v>0</v>
      </c>
      <c r="CQ27" s="34">
        <f t="shared" si="30"/>
        <v>0</v>
      </c>
      <c r="CR27" s="35"/>
      <c r="CS27" s="35"/>
      <c r="CT27" s="32">
        <f t="shared" si="31"/>
        <v>0</v>
      </c>
      <c r="CU27" s="35"/>
      <c r="CV27" s="35"/>
      <c r="CW27" s="33">
        <f t="shared" si="32"/>
        <v>0</v>
      </c>
      <c r="CX27" s="35"/>
      <c r="CY27" s="35"/>
      <c r="CZ27" s="32">
        <f t="shared" si="33"/>
        <v>0</v>
      </c>
      <c r="DA27" s="35"/>
      <c r="DB27" s="35"/>
      <c r="DC27" s="33">
        <f t="shared" si="34"/>
        <v>0</v>
      </c>
      <c r="DD27" s="34">
        <f t="shared" si="35"/>
        <v>0</v>
      </c>
      <c r="DE27" s="35">
        <v>9</v>
      </c>
      <c r="DF27" s="35">
        <v>8</v>
      </c>
      <c r="DG27" s="32">
        <f t="shared" si="36"/>
        <v>8.3</v>
      </c>
      <c r="DH27" s="35">
        <v>8</v>
      </c>
      <c r="DI27" s="35"/>
      <c r="DJ27" s="33">
        <f t="shared" si="37"/>
        <v>8.2</v>
      </c>
      <c r="DK27" s="35"/>
      <c r="DL27" s="35"/>
      <c r="DM27" s="32">
        <f t="shared" si="38"/>
        <v>0</v>
      </c>
      <c r="DN27" s="35"/>
      <c r="DO27" s="35"/>
      <c r="DP27" s="33">
        <f t="shared" si="39"/>
        <v>0</v>
      </c>
      <c r="DQ27" s="34">
        <f t="shared" si="40"/>
        <v>8.15</v>
      </c>
      <c r="DR27" s="35"/>
      <c r="DS27" s="35"/>
      <c r="DT27" s="32">
        <f t="shared" si="41"/>
        <v>0</v>
      </c>
      <c r="DU27" s="35"/>
      <c r="DV27" s="35"/>
      <c r="DW27" s="33">
        <f t="shared" si="42"/>
        <v>0</v>
      </c>
      <c r="DX27" s="35"/>
      <c r="DY27" s="35"/>
      <c r="DZ27" s="32">
        <f t="shared" si="43"/>
        <v>0</v>
      </c>
      <c r="EA27" s="35"/>
      <c r="EB27" s="35"/>
      <c r="EC27" s="33">
        <f t="shared" si="44"/>
        <v>0</v>
      </c>
      <c r="ED27" s="34">
        <f t="shared" si="45"/>
        <v>0</v>
      </c>
      <c r="EE27" s="35">
        <v>2</v>
      </c>
      <c r="EF27" s="35">
        <v>8</v>
      </c>
      <c r="EG27" s="32">
        <f t="shared" si="46"/>
        <v>6</v>
      </c>
      <c r="EH27" s="35"/>
      <c r="EI27" s="35"/>
      <c r="EJ27" s="33">
        <f t="shared" si="47"/>
        <v>3</v>
      </c>
      <c r="EK27" s="35"/>
      <c r="EL27" s="35"/>
      <c r="EM27" s="32">
        <f t="shared" si="48"/>
        <v>0</v>
      </c>
      <c r="EN27" s="35"/>
      <c r="EO27" s="35"/>
      <c r="EP27" s="33">
        <f t="shared" si="49"/>
        <v>0</v>
      </c>
      <c r="EQ27" s="34">
        <f t="shared" si="50"/>
        <v>3</v>
      </c>
      <c r="ER27" s="35"/>
      <c r="ES27" s="35"/>
      <c r="ET27" s="32">
        <f t="shared" si="51"/>
        <v>0</v>
      </c>
      <c r="EU27" s="35"/>
      <c r="EV27" s="35"/>
      <c r="EW27" s="33">
        <f t="shared" si="52"/>
        <v>0</v>
      </c>
      <c r="EX27" s="35"/>
      <c r="EY27" s="35"/>
      <c r="EZ27" s="32">
        <f t="shared" si="53"/>
        <v>0</v>
      </c>
      <c r="FA27" s="35"/>
      <c r="FB27" s="35"/>
      <c r="FC27" s="33">
        <f t="shared" si="54"/>
        <v>0</v>
      </c>
      <c r="FD27" s="34">
        <f t="shared" si="92"/>
        <v>0</v>
      </c>
      <c r="FE27" s="35">
        <v>5</v>
      </c>
      <c r="FF27" s="35">
        <v>5</v>
      </c>
      <c r="FG27" s="32">
        <f t="shared" si="97"/>
        <v>5</v>
      </c>
      <c r="FH27" s="35"/>
      <c r="FI27" s="35"/>
      <c r="FJ27" s="33">
        <f t="shared" si="93"/>
        <v>2.5</v>
      </c>
      <c r="FK27" s="35"/>
      <c r="FL27" s="35"/>
      <c r="FM27" s="32">
        <f t="shared" si="58"/>
        <v>0</v>
      </c>
      <c r="FN27" s="35"/>
      <c r="FO27" s="35"/>
      <c r="FP27" s="33">
        <f t="shared" si="59"/>
        <v>0</v>
      </c>
      <c r="FQ27" s="34">
        <f t="shared" si="94"/>
        <v>2.5</v>
      </c>
      <c r="FR27" s="35"/>
      <c r="FS27" s="35"/>
      <c r="FT27" s="32">
        <f t="shared" si="95"/>
        <v>0</v>
      </c>
      <c r="FU27" s="35"/>
      <c r="FV27" s="35"/>
      <c r="FW27" s="33">
        <f t="shared" si="98"/>
        <v>0</v>
      </c>
      <c r="FX27" s="35"/>
      <c r="FY27" s="35"/>
      <c r="FZ27" s="32">
        <f t="shared" si="63"/>
        <v>0</v>
      </c>
      <c r="GA27" s="35"/>
      <c r="GB27" s="35"/>
      <c r="GC27" s="33">
        <f t="shared" si="64"/>
        <v>0</v>
      </c>
      <c r="GD27" s="34">
        <f t="shared" si="65"/>
        <v>0</v>
      </c>
      <c r="GE27" s="35"/>
      <c r="GF27" s="35"/>
      <c r="GG27" s="32">
        <f t="shared" si="66"/>
        <v>0</v>
      </c>
      <c r="GH27" s="35">
        <v>7</v>
      </c>
      <c r="GI27" s="35">
        <v>7</v>
      </c>
      <c r="GJ27" s="32">
        <f t="shared" si="67"/>
        <v>7</v>
      </c>
      <c r="GK27" s="33">
        <f t="shared" si="68"/>
        <v>3.5</v>
      </c>
      <c r="GL27" s="35"/>
      <c r="GM27" s="35"/>
      <c r="GN27" s="33">
        <f t="shared" si="69"/>
        <v>1.8</v>
      </c>
      <c r="GO27" s="35"/>
      <c r="GP27" s="35"/>
      <c r="GQ27" s="31"/>
      <c r="GR27" s="35"/>
      <c r="GS27" s="35"/>
      <c r="GT27" s="31"/>
      <c r="GU27" s="34">
        <f t="shared" si="70"/>
        <v>1.75</v>
      </c>
      <c r="GV27" s="35">
        <v>6</v>
      </c>
      <c r="GW27" s="35">
        <v>6</v>
      </c>
      <c r="GX27" s="32">
        <f t="shared" si="71"/>
        <v>6</v>
      </c>
      <c r="GY27" s="35"/>
      <c r="GZ27" s="35"/>
      <c r="HA27" s="33">
        <f t="shared" si="72"/>
        <v>3</v>
      </c>
      <c r="HB27" s="35"/>
      <c r="HC27" s="35"/>
      <c r="HD27" s="32">
        <f t="shared" si="73"/>
        <v>0</v>
      </c>
      <c r="HE27" s="35"/>
      <c r="HF27" s="35"/>
      <c r="HG27" s="33">
        <f t="shared" si="74"/>
        <v>0</v>
      </c>
      <c r="HH27" s="34">
        <f t="shared" si="75"/>
        <v>3</v>
      </c>
      <c r="HI27" s="35"/>
      <c r="HJ27" s="35"/>
      <c r="HK27" s="32">
        <f t="shared" si="76"/>
        <v>0</v>
      </c>
      <c r="HL27" s="35"/>
      <c r="HM27" s="35"/>
      <c r="HN27" s="33">
        <f t="shared" si="77"/>
        <v>0</v>
      </c>
      <c r="HO27" s="35"/>
      <c r="HP27" s="35"/>
      <c r="HQ27" s="32">
        <f t="shared" si="78"/>
        <v>0</v>
      </c>
      <c r="HR27" s="35"/>
      <c r="HS27" s="35"/>
      <c r="HT27" s="33">
        <f t="shared" si="79"/>
        <v>0</v>
      </c>
      <c r="HU27" s="34">
        <f t="shared" si="80"/>
        <v>0</v>
      </c>
      <c r="HV27" s="35"/>
      <c r="HW27" s="35"/>
      <c r="HX27" s="32">
        <f t="shared" si="81"/>
        <v>0</v>
      </c>
      <c r="HY27" s="35"/>
      <c r="HZ27" s="35"/>
      <c r="IA27" s="33">
        <f t="shared" si="82"/>
        <v>0</v>
      </c>
      <c r="IB27" s="35"/>
      <c r="IC27" s="35"/>
      <c r="ID27" s="32">
        <f t="shared" si="83"/>
        <v>0</v>
      </c>
      <c r="IE27" s="35"/>
      <c r="IF27" s="35"/>
      <c r="IG27" s="33">
        <f t="shared" si="84"/>
        <v>0</v>
      </c>
      <c r="IH27" s="34">
        <f t="shared" si="85"/>
        <v>0</v>
      </c>
      <c r="II27" s="35"/>
      <c r="IJ27" s="35"/>
      <c r="IK27" s="32">
        <f t="shared" si="86"/>
        <v>0</v>
      </c>
      <c r="IL27" s="35"/>
      <c r="IM27" s="35"/>
      <c r="IN27" s="33">
        <f t="shared" si="87"/>
        <v>0</v>
      </c>
      <c r="IO27" s="35"/>
      <c r="IP27" s="35"/>
      <c r="IQ27" s="32">
        <f t="shared" si="88"/>
        <v>0</v>
      </c>
      <c r="IR27" s="35"/>
      <c r="IS27" s="35"/>
      <c r="IT27" s="33">
        <f t="shared" si="89"/>
        <v>0</v>
      </c>
      <c r="IU27" s="34">
        <f t="shared" si="90"/>
        <v>0</v>
      </c>
      <c r="IV27" s="35"/>
    </row>
    <row r="28" spans="1:256" s="11" customFormat="1" ht="15">
      <c r="A28" s="10">
        <v>20</v>
      </c>
      <c r="B28" s="14" t="s">
        <v>40</v>
      </c>
      <c r="C28" s="26" t="s">
        <v>220</v>
      </c>
      <c r="D28" s="27" t="s">
        <v>257</v>
      </c>
      <c r="E28" s="22" t="str">
        <f t="shared" si="91"/>
        <v>133KT2620</v>
      </c>
      <c r="F28" s="12" t="s">
        <v>208</v>
      </c>
      <c r="G28" s="13" t="s">
        <v>258</v>
      </c>
      <c r="H28" s="23" t="str">
        <f t="shared" si="96"/>
        <v>06/11/1994</v>
      </c>
      <c r="I28" s="20" t="s">
        <v>61</v>
      </c>
      <c r="J28" s="20" t="s">
        <v>99</v>
      </c>
      <c r="K28" s="20" t="s">
        <v>67</v>
      </c>
      <c r="L28" s="15" t="s">
        <v>259</v>
      </c>
      <c r="M28" s="14"/>
      <c r="N28" s="35"/>
      <c r="O28" s="35"/>
      <c r="P28" s="35"/>
      <c r="Q28" s="35"/>
      <c r="R28" s="32">
        <f t="shared" si="1"/>
        <v>0</v>
      </c>
      <c r="S28" s="35"/>
      <c r="T28" s="35"/>
      <c r="U28" s="33">
        <f t="shared" si="2"/>
        <v>0</v>
      </c>
      <c r="V28" s="35"/>
      <c r="W28" s="35"/>
      <c r="X28" s="32">
        <f t="shared" si="3"/>
        <v>0</v>
      </c>
      <c r="Y28" s="35"/>
      <c r="Z28" s="35"/>
      <c r="AA28" s="33">
        <f t="shared" si="4"/>
        <v>0</v>
      </c>
      <c r="AB28" s="34">
        <f t="shared" si="5"/>
        <v>0</v>
      </c>
      <c r="AC28" s="35">
        <v>8</v>
      </c>
      <c r="AD28" s="35">
        <v>6</v>
      </c>
      <c r="AE28" s="32">
        <f t="shared" si="6"/>
        <v>6.7</v>
      </c>
      <c r="AF28" s="35">
        <v>6</v>
      </c>
      <c r="AG28" s="35"/>
      <c r="AH28" s="33">
        <f t="shared" si="7"/>
        <v>6.4</v>
      </c>
      <c r="AI28" s="35"/>
      <c r="AJ28" s="35"/>
      <c r="AK28" s="32">
        <f t="shared" si="8"/>
        <v>0</v>
      </c>
      <c r="AL28" s="35"/>
      <c r="AM28" s="35"/>
      <c r="AN28" s="33">
        <f t="shared" si="9"/>
        <v>0</v>
      </c>
      <c r="AO28" s="34">
        <f t="shared" si="10"/>
        <v>6.35</v>
      </c>
      <c r="AP28" s="35"/>
      <c r="AQ28" s="35"/>
      <c r="AR28" s="32">
        <f t="shared" si="11"/>
        <v>0</v>
      </c>
      <c r="AS28" s="35"/>
      <c r="AT28" s="35"/>
      <c r="AU28" s="33">
        <f t="shared" si="12"/>
        <v>0</v>
      </c>
      <c r="AV28" s="35"/>
      <c r="AW28" s="35"/>
      <c r="AX28" s="32">
        <f t="shared" si="13"/>
        <v>0</v>
      </c>
      <c r="AY28" s="35"/>
      <c r="AZ28" s="35"/>
      <c r="BA28" s="33">
        <f t="shared" si="14"/>
        <v>0</v>
      </c>
      <c r="BB28" s="34">
        <f t="shared" si="15"/>
        <v>0</v>
      </c>
      <c r="BC28" s="35">
        <v>10</v>
      </c>
      <c r="BD28" s="35">
        <v>10</v>
      </c>
      <c r="BE28" s="35">
        <v>7</v>
      </c>
      <c r="BF28" s="35">
        <v>9</v>
      </c>
      <c r="BG28" s="32">
        <f t="shared" si="16"/>
        <v>8.7</v>
      </c>
      <c r="BH28" s="35">
        <v>7</v>
      </c>
      <c r="BI28" s="35"/>
      <c r="BJ28" s="33">
        <f t="shared" si="17"/>
        <v>7.9</v>
      </c>
      <c r="BK28" s="35"/>
      <c r="BL28" s="35"/>
      <c r="BM28" s="32">
        <f t="shared" si="18"/>
        <v>0</v>
      </c>
      <c r="BN28" s="35"/>
      <c r="BO28" s="35"/>
      <c r="BP28" s="33">
        <f t="shared" si="19"/>
        <v>0</v>
      </c>
      <c r="BQ28" s="34">
        <f t="shared" si="20"/>
        <v>7.85</v>
      </c>
      <c r="BR28" s="35">
        <v>6</v>
      </c>
      <c r="BS28" s="35">
        <v>7</v>
      </c>
      <c r="BT28" s="32">
        <f t="shared" si="21"/>
        <v>6.7</v>
      </c>
      <c r="BU28" s="35"/>
      <c r="BV28" s="35"/>
      <c r="BW28" s="33">
        <f t="shared" si="22"/>
        <v>3.4</v>
      </c>
      <c r="BX28" s="35"/>
      <c r="BY28" s="35"/>
      <c r="BZ28" s="32">
        <f t="shared" si="23"/>
        <v>0</v>
      </c>
      <c r="CA28" s="35"/>
      <c r="CB28" s="35"/>
      <c r="CC28" s="33">
        <f t="shared" si="24"/>
        <v>0</v>
      </c>
      <c r="CD28" s="34">
        <f t="shared" si="25"/>
        <v>3.35</v>
      </c>
      <c r="CE28" s="35"/>
      <c r="CF28" s="35"/>
      <c r="CG28" s="32">
        <f t="shared" si="26"/>
        <v>0</v>
      </c>
      <c r="CH28" s="35"/>
      <c r="CI28" s="35"/>
      <c r="CJ28" s="33">
        <f t="shared" si="27"/>
        <v>0</v>
      </c>
      <c r="CK28" s="35"/>
      <c r="CL28" s="35"/>
      <c r="CM28" s="32">
        <f t="shared" si="28"/>
        <v>0</v>
      </c>
      <c r="CN28" s="35"/>
      <c r="CO28" s="35"/>
      <c r="CP28" s="33">
        <f t="shared" si="29"/>
        <v>0</v>
      </c>
      <c r="CQ28" s="34">
        <f t="shared" si="30"/>
        <v>0</v>
      </c>
      <c r="CR28" s="35"/>
      <c r="CS28" s="35"/>
      <c r="CT28" s="32">
        <f t="shared" si="31"/>
        <v>0</v>
      </c>
      <c r="CU28" s="35"/>
      <c r="CV28" s="35"/>
      <c r="CW28" s="33">
        <f t="shared" si="32"/>
        <v>0</v>
      </c>
      <c r="CX28" s="35"/>
      <c r="CY28" s="35"/>
      <c r="CZ28" s="32">
        <f t="shared" si="33"/>
        <v>0</v>
      </c>
      <c r="DA28" s="35"/>
      <c r="DB28" s="35"/>
      <c r="DC28" s="33">
        <f t="shared" si="34"/>
        <v>0</v>
      </c>
      <c r="DD28" s="34">
        <f t="shared" si="35"/>
        <v>0</v>
      </c>
      <c r="DE28" s="35">
        <v>8</v>
      </c>
      <c r="DF28" s="35">
        <v>7</v>
      </c>
      <c r="DG28" s="32">
        <f t="shared" si="36"/>
        <v>7.3</v>
      </c>
      <c r="DH28" s="35">
        <v>7</v>
      </c>
      <c r="DI28" s="35"/>
      <c r="DJ28" s="33">
        <f t="shared" si="37"/>
        <v>7.2</v>
      </c>
      <c r="DK28" s="35"/>
      <c r="DL28" s="35"/>
      <c r="DM28" s="32">
        <f t="shared" si="38"/>
        <v>0</v>
      </c>
      <c r="DN28" s="35"/>
      <c r="DO28" s="35"/>
      <c r="DP28" s="33">
        <f t="shared" si="39"/>
        <v>0</v>
      </c>
      <c r="DQ28" s="34">
        <f t="shared" si="40"/>
        <v>7.15</v>
      </c>
      <c r="DR28" s="35"/>
      <c r="DS28" s="35"/>
      <c r="DT28" s="32">
        <f t="shared" si="41"/>
        <v>0</v>
      </c>
      <c r="DU28" s="35"/>
      <c r="DV28" s="35"/>
      <c r="DW28" s="33">
        <f t="shared" si="42"/>
        <v>0</v>
      </c>
      <c r="DX28" s="35"/>
      <c r="DY28" s="35"/>
      <c r="DZ28" s="32">
        <f t="shared" si="43"/>
        <v>0</v>
      </c>
      <c r="EA28" s="35"/>
      <c r="EB28" s="35"/>
      <c r="EC28" s="33">
        <f t="shared" si="44"/>
        <v>0</v>
      </c>
      <c r="ED28" s="34">
        <f t="shared" si="45"/>
        <v>0</v>
      </c>
      <c r="EE28" s="35">
        <v>9</v>
      </c>
      <c r="EF28" s="35">
        <v>8</v>
      </c>
      <c r="EG28" s="32">
        <f t="shared" si="46"/>
        <v>8.3</v>
      </c>
      <c r="EH28" s="35"/>
      <c r="EI28" s="35"/>
      <c r="EJ28" s="33">
        <f t="shared" si="47"/>
        <v>4.2</v>
      </c>
      <c r="EK28" s="35"/>
      <c r="EL28" s="35"/>
      <c r="EM28" s="32">
        <f t="shared" si="48"/>
        <v>0</v>
      </c>
      <c r="EN28" s="35"/>
      <c r="EO28" s="35"/>
      <c r="EP28" s="33">
        <f t="shared" si="49"/>
        <v>0</v>
      </c>
      <c r="EQ28" s="34">
        <f t="shared" si="50"/>
        <v>4.15</v>
      </c>
      <c r="ER28" s="35"/>
      <c r="ES28" s="35"/>
      <c r="ET28" s="32">
        <f t="shared" si="51"/>
        <v>0</v>
      </c>
      <c r="EU28" s="35"/>
      <c r="EV28" s="35"/>
      <c r="EW28" s="33">
        <f t="shared" si="52"/>
        <v>0</v>
      </c>
      <c r="EX28" s="35"/>
      <c r="EY28" s="35"/>
      <c r="EZ28" s="32">
        <f t="shared" si="53"/>
        <v>0</v>
      </c>
      <c r="FA28" s="35"/>
      <c r="FB28" s="35"/>
      <c r="FC28" s="33">
        <f t="shared" si="54"/>
        <v>0</v>
      </c>
      <c r="FD28" s="34">
        <f t="shared" si="92"/>
        <v>0</v>
      </c>
      <c r="FE28" s="35">
        <v>6</v>
      </c>
      <c r="FF28" s="35">
        <v>7</v>
      </c>
      <c r="FG28" s="32">
        <f t="shared" si="97"/>
        <v>6.7</v>
      </c>
      <c r="FH28" s="35"/>
      <c r="FI28" s="35"/>
      <c r="FJ28" s="33">
        <f t="shared" si="93"/>
        <v>3.4</v>
      </c>
      <c r="FK28" s="35"/>
      <c r="FL28" s="35"/>
      <c r="FM28" s="32">
        <f t="shared" si="58"/>
        <v>0</v>
      </c>
      <c r="FN28" s="35"/>
      <c r="FO28" s="35"/>
      <c r="FP28" s="33">
        <f t="shared" si="59"/>
        <v>0</v>
      </c>
      <c r="FQ28" s="34">
        <f t="shared" si="94"/>
        <v>3.35</v>
      </c>
      <c r="FR28" s="35"/>
      <c r="FS28" s="35"/>
      <c r="FT28" s="32">
        <f t="shared" si="95"/>
        <v>0</v>
      </c>
      <c r="FU28" s="35"/>
      <c r="FV28" s="35"/>
      <c r="FW28" s="33">
        <f t="shared" si="98"/>
        <v>0</v>
      </c>
      <c r="FX28" s="35"/>
      <c r="FY28" s="35"/>
      <c r="FZ28" s="32">
        <f t="shared" si="63"/>
        <v>0</v>
      </c>
      <c r="GA28" s="35"/>
      <c r="GB28" s="35"/>
      <c r="GC28" s="33">
        <f t="shared" si="64"/>
        <v>0</v>
      </c>
      <c r="GD28" s="34">
        <f t="shared" si="65"/>
        <v>0</v>
      </c>
      <c r="GE28" s="35"/>
      <c r="GF28" s="35"/>
      <c r="GG28" s="32">
        <f t="shared" si="66"/>
        <v>0</v>
      </c>
      <c r="GH28" s="35"/>
      <c r="GI28" s="35"/>
      <c r="GJ28" s="32">
        <f t="shared" si="67"/>
        <v>0</v>
      </c>
      <c r="GK28" s="33">
        <f t="shared" si="68"/>
        <v>0</v>
      </c>
      <c r="GL28" s="35"/>
      <c r="GM28" s="35"/>
      <c r="GN28" s="33">
        <f t="shared" si="69"/>
        <v>0</v>
      </c>
      <c r="GO28" s="35"/>
      <c r="GP28" s="35"/>
      <c r="GQ28" s="31"/>
      <c r="GR28" s="35"/>
      <c r="GS28" s="35"/>
      <c r="GT28" s="31"/>
      <c r="GU28" s="34">
        <f t="shared" si="70"/>
        <v>0</v>
      </c>
      <c r="GV28" s="35">
        <v>6</v>
      </c>
      <c r="GW28" s="35">
        <v>8</v>
      </c>
      <c r="GX28" s="32">
        <f t="shared" si="71"/>
        <v>7.3</v>
      </c>
      <c r="GY28" s="35"/>
      <c r="GZ28" s="35"/>
      <c r="HA28" s="33">
        <f t="shared" si="72"/>
        <v>3.7</v>
      </c>
      <c r="HB28" s="35"/>
      <c r="HC28" s="35"/>
      <c r="HD28" s="32">
        <f t="shared" si="73"/>
        <v>0</v>
      </c>
      <c r="HE28" s="35"/>
      <c r="HF28" s="35"/>
      <c r="HG28" s="33">
        <f t="shared" si="74"/>
        <v>0</v>
      </c>
      <c r="HH28" s="34">
        <f t="shared" si="75"/>
        <v>3.65</v>
      </c>
      <c r="HI28" s="35"/>
      <c r="HJ28" s="35"/>
      <c r="HK28" s="32">
        <f t="shared" si="76"/>
        <v>0</v>
      </c>
      <c r="HL28" s="35"/>
      <c r="HM28" s="35"/>
      <c r="HN28" s="33">
        <f t="shared" si="77"/>
        <v>0</v>
      </c>
      <c r="HO28" s="35"/>
      <c r="HP28" s="35"/>
      <c r="HQ28" s="32">
        <f t="shared" si="78"/>
        <v>0</v>
      </c>
      <c r="HR28" s="35"/>
      <c r="HS28" s="35"/>
      <c r="HT28" s="33">
        <f t="shared" si="79"/>
        <v>0</v>
      </c>
      <c r="HU28" s="34">
        <f t="shared" si="80"/>
        <v>0</v>
      </c>
      <c r="HV28" s="35"/>
      <c r="HW28" s="35"/>
      <c r="HX28" s="32">
        <f t="shared" si="81"/>
        <v>0</v>
      </c>
      <c r="HY28" s="35"/>
      <c r="HZ28" s="35"/>
      <c r="IA28" s="33">
        <f t="shared" si="82"/>
        <v>0</v>
      </c>
      <c r="IB28" s="35"/>
      <c r="IC28" s="35"/>
      <c r="ID28" s="32">
        <f t="shared" si="83"/>
        <v>0</v>
      </c>
      <c r="IE28" s="35"/>
      <c r="IF28" s="35"/>
      <c r="IG28" s="33">
        <f t="shared" si="84"/>
        <v>0</v>
      </c>
      <c r="IH28" s="34">
        <f t="shared" si="85"/>
        <v>0</v>
      </c>
      <c r="II28" s="35"/>
      <c r="IJ28" s="35"/>
      <c r="IK28" s="32">
        <f t="shared" si="86"/>
        <v>0</v>
      </c>
      <c r="IL28" s="35"/>
      <c r="IM28" s="35"/>
      <c r="IN28" s="33">
        <f t="shared" si="87"/>
        <v>0</v>
      </c>
      <c r="IO28" s="35"/>
      <c r="IP28" s="35"/>
      <c r="IQ28" s="32">
        <f t="shared" si="88"/>
        <v>0</v>
      </c>
      <c r="IR28" s="35"/>
      <c r="IS28" s="35"/>
      <c r="IT28" s="33">
        <f t="shared" si="89"/>
        <v>0</v>
      </c>
      <c r="IU28" s="34">
        <f t="shared" si="90"/>
        <v>0</v>
      </c>
      <c r="IV28" s="35"/>
    </row>
    <row r="29" spans="1:256" s="11" customFormat="1" ht="15">
      <c r="A29" s="10">
        <v>21</v>
      </c>
      <c r="B29" s="14" t="s">
        <v>40</v>
      </c>
      <c r="C29" s="26" t="s">
        <v>220</v>
      </c>
      <c r="D29" s="27" t="s">
        <v>260</v>
      </c>
      <c r="E29" s="22" t="str">
        <f t="shared" si="91"/>
        <v>133KT2624</v>
      </c>
      <c r="F29" s="12" t="s">
        <v>122</v>
      </c>
      <c r="G29" s="13" t="s">
        <v>158</v>
      </c>
      <c r="H29" s="23" t="str">
        <f t="shared" si="96"/>
        <v>27/04/1994</v>
      </c>
      <c r="I29" s="20" t="s">
        <v>93</v>
      </c>
      <c r="J29" s="20" t="s">
        <v>56</v>
      </c>
      <c r="K29" s="20" t="s">
        <v>67</v>
      </c>
      <c r="L29" s="15" t="s">
        <v>261</v>
      </c>
      <c r="M29" s="14" t="s">
        <v>43</v>
      </c>
      <c r="N29" s="35">
        <v>7</v>
      </c>
      <c r="O29" s="35">
        <v>6</v>
      </c>
      <c r="P29" s="35">
        <v>8</v>
      </c>
      <c r="Q29" s="35">
        <v>6</v>
      </c>
      <c r="R29" s="32">
        <f t="shared" si="1"/>
        <v>6.8</v>
      </c>
      <c r="S29" s="35">
        <v>6</v>
      </c>
      <c r="T29" s="35"/>
      <c r="U29" s="33">
        <f t="shared" si="2"/>
        <v>6.4</v>
      </c>
      <c r="V29" s="35"/>
      <c r="W29" s="35"/>
      <c r="X29" s="32">
        <f t="shared" si="3"/>
        <v>0</v>
      </c>
      <c r="Y29" s="35"/>
      <c r="Z29" s="35"/>
      <c r="AA29" s="33">
        <f t="shared" si="4"/>
        <v>0</v>
      </c>
      <c r="AB29" s="34">
        <f t="shared" si="5"/>
        <v>6.4</v>
      </c>
      <c r="AC29" s="35">
        <v>6</v>
      </c>
      <c r="AD29" s="35">
        <v>6</v>
      </c>
      <c r="AE29" s="32">
        <f t="shared" si="6"/>
        <v>6</v>
      </c>
      <c r="AF29" s="35">
        <v>8</v>
      </c>
      <c r="AG29" s="35"/>
      <c r="AH29" s="33">
        <f t="shared" si="7"/>
        <v>7</v>
      </c>
      <c r="AI29" s="35"/>
      <c r="AJ29" s="35"/>
      <c r="AK29" s="32">
        <f t="shared" si="8"/>
        <v>0</v>
      </c>
      <c r="AL29" s="35"/>
      <c r="AM29" s="35"/>
      <c r="AN29" s="33">
        <f t="shared" si="9"/>
        <v>0</v>
      </c>
      <c r="AO29" s="34">
        <f t="shared" si="10"/>
        <v>7</v>
      </c>
      <c r="AP29" s="35"/>
      <c r="AQ29" s="35"/>
      <c r="AR29" s="32">
        <f t="shared" si="11"/>
        <v>0</v>
      </c>
      <c r="AS29" s="35"/>
      <c r="AT29" s="35"/>
      <c r="AU29" s="33">
        <f t="shared" si="12"/>
        <v>0</v>
      </c>
      <c r="AV29" s="35"/>
      <c r="AW29" s="35"/>
      <c r="AX29" s="32">
        <f t="shared" si="13"/>
        <v>0</v>
      </c>
      <c r="AY29" s="35"/>
      <c r="AZ29" s="35"/>
      <c r="BA29" s="33">
        <f t="shared" si="14"/>
        <v>0</v>
      </c>
      <c r="BB29" s="34">
        <f t="shared" si="15"/>
        <v>0</v>
      </c>
      <c r="BC29" s="35">
        <v>10</v>
      </c>
      <c r="BD29" s="35">
        <v>8</v>
      </c>
      <c r="BE29" s="35">
        <v>9</v>
      </c>
      <c r="BF29" s="35">
        <v>9</v>
      </c>
      <c r="BG29" s="32">
        <f t="shared" si="16"/>
        <v>9</v>
      </c>
      <c r="BH29" s="35">
        <v>9</v>
      </c>
      <c r="BI29" s="35"/>
      <c r="BJ29" s="33">
        <f t="shared" si="17"/>
        <v>9</v>
      </c>
      <c r="BK29" s="35"/>
      <c r="BL29" s="35"/>
      <c r="BM29" s="32">
        <f t="shared" si="18"/>
        <v>0</v>
      </c>
      <c r="BN29" s="35"/>
      <c r="BO29" s="35"/>
      <c r="BP29" s="33">
        <f t="shared" si="19"/>
        <v>0</v>
      </c>
      <c r="BQ29" s="34">
        <f t="shared" si="20"/>
        <v>9</v>
      </c>
      <c r="BR29" s="35">
        <v>6</v>
      </c>
      <c r="BS29" s="35">
        <v>7</v>
      </c>
      <c r="BT29" s="32">
        <f t="shared" si="21"/>
        <v>6.7</v>
      </c>
      <c r="BU29" s="35">
        <v>8</v>
      </c>
      <c r="BV29" s="35"/>
      <c r="BW29" s="33">
        <f t="shared" si="22"/>
        <v>7.4</v>
      </c>
      <c r="BX29" s="35"/>
      <c r="BY29" s="35"/>
      <c r="BZ29" s="32">
        <f t="shared" si="23"/>
        <v>0</v>
      </c>
      <c r="CA29" s="35"/>
      <c r="CB29" s="35"/>
      <c r="CC29" s="33">
        <f t="shared" si="24"/>
        <v>0</v>
      </c>
      <c r="CD29" s="34">
        <f t="shared" si="25"/>
        <v>7.35</v>
      </c>
      <c r="CE29" s="35"/>
      <c r="CF29" s="35"/>
      <c r="CG29" s="32">
        <f t="shared" si="26"/>
        <v>0</v>
      </c>
      <c r="CH29" s="35"/>
      <c r="CI29" s="35"/>
      <c r="CJ29" s="33">
        <f t="shared" si="27"/>
        <v>0</v>
      </c>
      <c r="CK29" s="35"/>
      <c r="CL29" s="35"/>
      <c r="CM29" s="32">
        <f t="shared" si="28"/>
        <v>0</v>
      </c>
      <c r="CN29" s="35"/>
      <c r="CO29" s="35"/>
      <c r="CP29" s="33">
        <f t="shared" si="29"/>
        <v>0</v>
      </c>
      <c r="CQ29" s="34">
        <f t="shared" si="30"/>
        <v>0</v>
      </c>
      <c r="CR29" s="35"/>
      <c r="CS29" s="35"/>
      <c r="CT29" s="32">
        <f t="shared" si="31"/>
        <v>0</v>
      </c>
      <c r="CU29" s="35"/>
      <c r="CV29" s="35"/>
      <c r="CW29" s="33">
        <f t="shared" si="32"/>
        <v>0</v>
      </c>
      <c r="CX29" s="35"/>
      <c r="CY29" s="35"/>
      <c r="CZ29" s="32">
        <f t="shared" si="33"/>
        <v>0</v>
      </c>
      <c r="DA29" s="35"/>
      <c r="DB29" s="35"/>
      <c r="DC29" s="33">
        <f t="shared" si="34"/>
        <v>0</v>
      </c>
      <c r="DD29" s="34">
        <f t="shared" si="35"/>
        <v>0</v>
      </c>
      <c r="DE29" s="35"/>
      <c r="DF29" s="35"/>
      <c r="DG29" s="32">
        <f t="shared" si="36"/>
        <v>0</v>
      </c>
      <c r="DH29" s="35"/>
      <c r="DI29" s="35"/>
      <c r="DJ29" s="33">
        <f t="shared" si="37"/>
        <v>0</v>
      </c>
      <c r="DK29" s="35"/>
      <c r="DL29" s="35"/>
      <c r="DM29" s="32">
        <f t="shared" si="38"/>
        <v>0</v>
      </c>
      <c r="DN29" s="35"/>
      <c r="DO29" s="35"/>
      <c r="DP29" s="33">
        <f t="shared" si="39"/>
        <v>0</v>
      </c>
      <c r="DQ29" s="34">
        <f t="shared" si="40"/>
        <v>0</v>
      </c>
      <c r="DR29" s="35"/>
      <c r="DS29" s="35"/>
      <c r="DT29" s="32">
        <f t="shared" si="41"/>
        <v>0</v>
      </c>
      <c r="DU29" s="35"/>
      <c r="DV29" s="35"/>
      <c r="DW29" s="33">
        <f t="shared" si="42"/>
        <v>0</v>
      </c>
      <c r="DX29" s="35"/>
      <c r="DY29" s="35"/>
      <c r="DZ29" s="32">
        <f t="shared" si="43"/>
        <v>0</v>
      </c>
      <c r="EA29" s="35"/>
      <c r="EB29" s="35"/>
      <c r="EC29" s="33">
        <f t="shared" si="44"/>
        <v>0</v>
      </c>
      <c r="ED29" s="34">
        <f t="shared" si="45"/>
        <v>0</v>
      </c>
      <c r="EE29" s="35">
        <v>9</v>
      </c>
      <c r="EF29" s="35">
        <v>9</v>
      </c>
      <c r="EG29" s="32">
        <f t="shared" si="46"/>
        <v>9</v>
      </c>
      <c r="EH29" s="35"/>
      <c r="EI29" s="35"/>
      <c r="EJ29" s="33">
        <f t="shared" si="47"/>
        <v>4.5</v>
      </c>
      <c r="EK29" s="35"/>
      <c r="EL29" s="35"/>
      <c r="EM29" s="32">
        <f t="shared" si="48"/>
        <v>0</v>
      </c>
      <c r="EN29" s="35"/>
      <c r="EO29" s="35"/>
      <c r="EP29" s="33">
        <f t="shared" si="49"/>
        <v>0</v>
      </c>
      <c r="EQ29" s="34">
        <f t="shared" si="50"/>
        <v>4.5</v>
      </c>
      <c r="ER29" s="35"/>
      <c r="ES29" s="35"/>
      <c r="ET29" s="32">
        <f t="shared" si="51"/>
        <v>0</v>
      </c>
      <c r="EU29" s="35"/>
      <c r="EV29" s="35"/>
      <c r="EW29" s="33">
        <f t="shared" si="52"/>
        <v>0</v>
      </c>
      <c r="EX29" s="35"/>
      <c r="EY29" s="35"/>
      <c r="EZ29" s="32">
        <f t="shared" si="53"/>
        <v>0</v>
      </c>
      <c r="FA29" s="35"/>
      <c r="FB29" s="35"/>
      <c r="FC29" s="33">
        <f t="shared" si="54"/>
        <v>0</v>
      </c>
      <c r="FD29" s="34">
        <f t="shared" si="92"/>
        <v>0</v>
      </c>
      <c r="FE29" s="35">
        <v>7</v>
      </c>
      <c r="FF29" s="35">
        <v>9</v>
      </c>
      <c r="FG29" s="32">
        <f t="shared" si="97"/>
        <v>8.3</v>
      </c>
      <c r="FH29" s="35"/>
      <c r="FI29" s="35"/>
      <c r="FJ29" s="33">
        <f t="shared" si="93"/>
        <v>4.2</v>
      </c>
      <c r="FK29" s="35"/>
      <c r="FL29" s="35"/>
      <c r="FM29" s="32">
        <f t="shared" si="58"/>
        <v>0</v>
      </c>
      <c r="FN29" s="35"/>
      <c r="FO29" s="35"/>
      <c r="FP29" s="33">
        <f t="shared" si="59"/>
        <v>0</v>
      </c>
      <c r="FQ29" s="34">
        <f t="shared" si="94"/>
        <v>4.15</v>
      </c>
      <c r="FR29" s="35"/>
      <c r="FS29" s="35"/>
      <c r="FT29" s="32">
        <f t="shared" si="95"/>
        <v>0</v>
      </c>
      <c r="FU29" s="35"/>
      <c r="FV29" s="35"/>
      <c r="FW29" s="33">
        <f t="shared" si="98"/>
        <v>0</v>
      </c>
      <c r="FX29" s="35"/>
      <c r="FY29" s="35"/>
      <c r="FZ29" s="32">
        <f t="shared" si="63"/>
        <v>0</v>
      </c>
      <c r="GA29" s="35"/>
      <c r="GB29" s="35"/>
      <c r="GC29" s="33">
        <f t="shared" si="64"/>
        <v>0</v>
      </c>
      <c r="GD29" s="34">
        <f t="shared" si="65"/>
        <v>0</v>
      </c>
      <c r="GE29" s="35" t="s">
        <v>378</v>
      </c>
      <c r="GF29" s="35" t="s">
        <v>376</v>
      </c>
      <c r="GG29" s="32">
        <f t="shared" si="66"/>
        <v>7.7</v>
      </c>
      <c r="GH29" s="35">
        <v>9</v>
      </c>
      <c r="GI29" s="35">
        <v>7</v>
      </c>
      <c r="GJ29" s="32">
        <f t="shared" si="67"/>
        <v>7.7</v>
      </c>
      <c r="GK29" s="33">
        <f t="shared" si="68"/>
        <v>7.7</v>
      </c>
      <c r="GL29" s="35">
        <v>8</v>
      </c>
      <c r="GM29" s="35"/>
      <c r="GN29" s="33">
        <f t="shared" si="69"/>
        <v>7.9</v>
      </c>
      <c r="GO29" s="35"/>
      <c r="GP29" s="35"/>
      <c r="GQ29" s="31"/>
      <c r="GR29" s="35"/>
      <c r="GS29" s="35"/>
      <c r="GT29" s="31"/>
      <c r="GU29" s="34">
        <f t="shared" si="70"/>
        <v>7.85</v>
      </c>
      <c r="GV29" s="35">
        <v>9</v>
      </c>
      <c r="GW29" s="35">
        <v>8</v>
      </c>
      <c r="GX29" s="32">
        <f t="shared" si="71"/>
        <v>8.3</v>
      </c>
      <c r="GY29" s="35"/>
      <c r="GZ29" s="35"/>
      <c r="HA29" s="33">
        <f t="shared" si="72"/>
        <v>4.2</v>
      </c>
      <c r="HB29" s="35"/>
      <c r="HC29" s="35"/>
      <c r="HD29" s="32">
        <f t="shared" si="73"/>
        <v>0</v>
      </c>
      <c r="HE29" s="35"/>
      <c r="HF29" s="35"/>
      <c r="HG29" s="33">
        <f t="shared" si="74"/>
        <v>0</v>
      </c>
      <c r="HH29" s="34">
        <f t="shared" si="75"/>
        <v>4.15</v>
      </c>
      <c r="HI29" s="35"/>
      <c r="HJ29" s="35"/>
      <c r="HK29" s="32">
        <f t="shared" si="76"/>
        <v>0</v>
      </c>
      <c r="HL29" s="35"/>
      <c r="HM29" s="35"/>
      <c r="HN29" s="33">
        <f t="shared" si="77"/>
        <v>0</v>
      </c>
      <c r="HO29" s="35"/>
      <c r="HP29" s="35"/>
      <c r="HQ29" s="32">
        <f t="shared" si="78"/>
        <v>0</v>
      </c>
      <c r="HR29" s="35"/>
      <c r="HS29" s="35"/>
      <c r="HT29" s="33">
        <f t="shared" si="79"/>
        <v>0</v>
      </c>
      <c r="HU29" s="34">
        <f t="shared" si="80"/>
        <v>0</v>
      </c>
      <c r="HV29" s="35"/>
      <c r="HW29" s="35"/>
      <c r="HX29" s="32">
        <f t="shared" si="81"/>
        <v>0</v>
      </c>
      <c r="HY29" s="35"/>
      <c r="HZ29" s="35"/>
      <c r="IA29" s="33">
        <f t="shared" si="82"/>
        <v>0</v>
      </c>
      <c r="IB29" s="35"/>
      <c r="IC29" s="35"/>
      <c r="ID29" s="32">
        <f t="shared" si="83"/>
        <v>0</v>
      </c>
      <c r="IE29" s="35"/>
      <c r="IF29" s="35"/>
      <c r="IG29" s="33">
        <f t="shared" si="84"/>
        <v>0</v>
      </c>
      <c r="IH29" s="34">
        <f t="shared" si="85"/>
        <v>0</v>
      </c>
      <c r="II29" s="35"/>
      <c r="IJ29" s="35"/>
      <c r="IK29" s="32">
        <f t="shared" si="86"/>
        <v>0</v>
      </c>
      <c r="IL29" s="35"/>
      <c r="IM29" s="35"/>
      <c r="IN29" s="33">
        <f t="shared" si="87"/>
        <v>0</v>
      </c>
      <c r="IO29" s="35"/>
      <c r="IP29" s="35"/>
      <c r="IQ29" s="32">
        <f t="shared" si="88"/>
        <v>0</v>
      </c>
      <c r="IR29" s="35"/>
      <c r="IS29" s="35"/>
      <c r="IT29" s="33">
        <f t="shared" si="89"/>
        <v>0</v>
      </c>
      <c r="IU29" s="34">
        <f t="shared" si="90"/>
        <v>0</v>
      </c>
      <c r="IV29" s="35"/>
    </row>
    <row r="30" spans="1:256" s="11" customFormat="1" ht="15">
      <c r="A30" s="10">
        <v>22</v>
      </c>
      <c r="B30" s="14" t="s">
        <v>40</v>
      </c>
      <c r="C30" s="26" t="s">
        <v>220</v>
      </c>
      <c r="D30" s="27" t="s">
        <v>221</v>
      </c>
      <c r="E30" s="22" t="str">
        <f t="shared" si="91"/>
        <v>133KT2628</v>
      </c>
      <c r="F30" s="12" t="s">
        <v>160</v>
      </c>
      <c r="G30" s="13" t="s">
        <v>107</v>
      </c>
      <c r="H30" s="23" t="str">
        <f t="shared" si="96"/>
        <v>06/06/1989</v>
      </c>
      <c r="I30" s="20" t="s">
        <v>61</v>
      </c>
      <c r="J30" s="20" t="s">
        <v>61</v>
      </c>
      <c r="K30" s="20" t="s">
        <v>84</v>
      </c>
      <c r="L30" s="15" t="s">
        <v>222</v>
      </c>
      <c r="M30" s="14"/>
      <c r="N30" s="35"/>
      <c r="O30" s="35"/>
      <c r="P30" s="35"/>
      <c r="Q30" s="35"/>
      <c r="R30" s="32">
        <f t="shared" si="1"/>
        <v>0</v>
      </c>
      <c r="S30" s="35"/>
      <c r="T30" s="35"/>
      <c r="U30" s="33">
        <f t="shared" si="2"/>
        <v>0</v>
      </c>
      <c r="V30" s="35"/>
      <c r="W30" s="35"/>
      <c r="X30" s="32">
        <f t="shared" si="3"/>
        <v>0</v>
      </c>
      <c r="Y30" s="35"/>
      <c r="Z30" s="35"/>
      <c r="AA30" s="33">
        <f t="shared" si="4"/>
        <v>0</v>
      </c>
      <c r="AB30" s="34">
        <f t="shared" si="5"/>
        <v>0</v>
      </c>
      <c r="AC30" s="35"/>
      <c r="AD30" s="35"/>
      <c r="AE30" s="32">
        <f t="shared" si="6"/>
        <v>0</v>
      </c>
      <c r="AF30" s="35"/>
      <c r="AG30" s="35"/>
      <c r="AH30" s="33">
        <f t="shared" si="7"/>
        <v>0</v>
      </c>
      <c r="AI30" s="35"/>
      <c r="AJ30" s="35"/>
      <c r="AK30" s="32">
        <f t="shared" si="8"/>
        <v>0</v>
      </c>
      <c r="AL30" s="35"/>
      <c r="AM30" s="35"/>
      <c r="AN30" s="33">
        <f t="shared" si="9"/>
        <v>0</v>
      </c>
      <c r="AO30" s="34">
        <f t="shared" si="10"/>
        <v>0</v>
      </c>
      <c r="AP30" s="35"/>
      <c r="AQ30" s="35"/>
      <c r="AR30" s="32">
        <f t="shared" si="11"/>
        <v>0</v>
      </c>
      <c r="AS30" s="35"/>
      <c r="AT30" s="35"/>
      <c r="AU30" s="33">
        <f t="shared" si="12"/>
        <v>0</v>
      </c>
      <c r="AV30" s="35"/>
      <c r="AW30" s="35"/>
      <c r="AX30" s="32">
        <f t="shared" si="13"/>
        <v>0</v>
      </c>
      <c r="AY30" s="35"/>
      <c r="AZ30" s="35"/>
      <c r="BA30" s="33">
        <f t="shared" si="14"/>
        <v>0</v>
      </c>
      <c r="BB30" s="34">
        <f t="shared" si="15"/>
        <v>0</v>
      </c>
      <c r="BC30" s="35"/>
      <c r="BD30" s="35"/>
      <c r="BE30" s="35"/>
      <c r="BF30" s="35"/>
      <c r="BG30" s="32">
        <f t="shared" si="16"/>
        <v>0</v>
      </c>
      <c r="BH30" s="35"/>
      <c r="BI30" s="35"/>
      <c r="BJ30" s="33">
        <f t="shared" si="17"/>
        <v>0</v>
      </c>
      <c r="BK30" s="35"/>
      <c r="BL30" s="35"/>
      <c r="BM30" s="32">
        <f t="shared" si="18"/>
        <v>0</v>
      </c>
      <c r="BN30" s="35"/>
      <c r="BO30" s="35"/>
      <c r="BP30" s="33">
        <f t="shared" si="19"/>
        <v>0</v>
      </c>
      <c r="BQ30" s="34">
        <f t="shared" si="20"/>
        <v>0</v>
      </c>
      <c r="BR30" s="35">
        <v>8</v>
      </c>
      <c r="BS30" s="35">
        <v>9</v>
      </c>
      <c r="BT30" s="32">
        <f t="shared" si="21"/>
        <v>8.7</v>
      </c>
      <c r="BU30" s="35"/>
      <c r="BV30" s="35"/>
      <c r="BW30" s="33">
        <f t="shared" si="22"/>
        <v>4.4</v>
      </c>
      <c r="BX30" s="35"/>
      <c r="BY30" s="35"/>
      <c r="BZ30" s="32">
        <f t="shared" si="23"/>
        <v>0</v>
      </c>
      <c r="CA30" s="35"/>
      <c r="CB30" s="35"/>
      <c r="CC30" s="33">
        <f t="shared" si="24"/>
        <v>0</v>
      </c>
      <c r="CD30" s="34">
        <f t="shared" si="25"/>
        <v>4.35</v>
      </c>
      <c r="CE30" s="35"/>
      <c r="CF30" s="35"/>
      <c r="CG30" s="32">
        <f t="shared" si="26"/>
        <v>0</v>
      </c>
      <c r="CH30" s="35"/>
      <c r="CI30" s="35"/>
      <c r="CJ30" s="33">
        <f t="shared" si="27"/>
        <v>0</v>
      </c>
      <c r="CK30" s="35"/>
      <c r="CL30" s="35"/>
      <c r="CM30" s="32">
        <f t="shared" si="28"/>
        <v>0</v>
      </c>
      <c r="CN30" s="35"/>
      <c r="CO30" s="35"/>
      <c r="CP30" s="33">
        <f t="shared" si="29"/>
        <v>0</v>
      </c>
      <c r="CQ30" s="34">
        <f t="shared" si="30"/>
        <v>0</v>
      </c>
      <c r="CR30" s="35"/>
      <c r="CS30" s="35"/>
      <c r="CT30" s="32">
        <f t="shared" si="31"/>
        <v>0</v>
      </c>
      <c r="CU30" s="35"/>
      <c r="CV30" s="35"/>
      <c r="CW30" s="33">
        <f t="shared" si="32"/>
        <v>0</v>
      </c>
      <c r="CX30" s="35"/>
      <c r="CY30" s="35"/>
      <c r="CZ30" s="32">
        <f t="shared" si="33"/>
        <v>0</v>
      </c>
      <c r="DA30" s="35"/>
      <c r="DB30" s="35"/>
      <c r="DC30" s="33">
        <f t="shared" si="34"/>
        <v>0</v>
      </c>
      <c r="DD30" s="34">
        <f t="shared" si="35"/>
        <v>0</v>
      </c>
      <c r="DE30" s="35"/>
      <c r="DF30" s="35"/>
      <c r="DG30" s="32">
        <f t="shared" si="36"/>
        <v>0</v>
      </c>
      <c r="DH30" s="35"/>
      <c r="DI30" s="35"/>
      <c r="DJ30" s="33">
        <f t="shared" si="37"/>
        <v>0</v>
      </c>
      <c r="DK30" s="35"/>
      <c r="DL30" s="35"/>
      <c r="DM30" s="32">
        <f t="shared" si="38"/>
        <v>0</v>
      </c>
      <c r="DN30" s="35"/>
      <c r="DO30" s="35"/>
      <c r="DP30" s="33">
        <f t="shared" si="39"/>
        <v>0</v>
      </c>
      <c r="DQ30" s="34">
        <f t="shared" si="40"/>
        <v>0</v>
      </c>
      <c r="DR30" s="35"/>
      <c r="DS30" s="35"/>
      <c r="DT30" s="32">
        <f t="shared" si="41"/>
        <v>0</v>
      </c>
      <c r="DU30" s="35"/>
      <c r="DV30" s="35"/>
      <c r="DW30" s="33">
        <f t="shared" si="42"/>
        <v>0</v>
      </c>
      <c r="DX30" s="35"/>
      <c r="DY30" s="35"/>
      <c r="DZ30" s="32">
        <f t="shared" si="43"/>
        <v>0</v>
      </c>
      <c r="EA30" s="35"/>
      <c r="EB30" s="35"/>
      <c r="EC30" s="33">
        <f t="shared" si="44"/>
        <v>0</v>
      </c>
      <c r="ED30" s="34">
        <f t="shared" si="45"/>
        <v>0</v>
      </c>
      <c r="EE30" s="35"/>
      <c r="EF30" s="35"/>
      <c r="EG30" s="32">
        <f t="shared" si="46"/>
        <v>0</v>
      </c>
      <c r="EH30" s="35"/>
      <c r="EI30" s="35"/>
      <c r="EJ30" s="33">
        <f t="shared" si="47"/>
        <v>0</v>
      </c>
      <c r="EK30" s="35"/>
      <c r="EL30" s="35"/>
      <c r="EM30" s="32">
        <f t="shared" si="48"/>
        <v>0</v>
      </c>
      <c r="EN30" s="35"/>
      <c r="EO30" s="35"/>
      <c r="EP30" s="33">
        <f t="shared" si="49"/>
        <v>0</v>
      </c>
      <c r="EQ30" s="34">
        <f t="shared" si="50"/>
        <v>0</v>
      </c>
      <c r="ER30" s="35"/>
      <c r="ES30" s="35"/>
      <c r="ET30" s="32">
        <f t="shared" si="51"/>
        <v>0</v>
      </c>
      <c r="EU30" s="35"/>
      <c r="EV30" s="35"/>
      <c r="EW30" s="33">
        <f t="shared" si="52"/>
        <v>0</v>
      </c>
      <c r="EX30" s="35"/>
      <c r="EY30" s="35"/>
      <c r="EZ30" s="32">
        <f t="shared" si="53"/>
        <v>0</v>
      </c>
      <c r="FA30" s="35"/>
      <c r="FB30" s="35"/>
      <c r="FC30" s="33">
        <f t="shared" si="54"/>
        <v>0</v>
      </c>
      <c r="FD30" s="34">
        <f t="shared" si="92"/>
        <v>0</v>
      </c>
      <c r="FE30" s="35"/>
      <c r="FF30" s="35"/>
      <c r="FG30" s="32">
        <f t="shared" si="97"/>
        <v>0</v>
      </c>
      <c r="FH30" s="35"/>
      <c r="FI30" s="35"/>
      <c r="FJ30" s="33">
        <f t="shared" si="93"/>
        <v>0</v>
      </c>
      <c r="FK30" s="35"/>
      <c r="FL30" s="35"/>
      <c r="FM30" s="32">
        <f t="shared" si="58"/>
        <v>0</v>
      </c>
      <c r="FN30" s="35"/>
      <c r="FO30" s="35"/>
      <c r="FP30" s="33">
        <f t="shared" si="59"/>
        <v>0</v>
      </c>
      <c r="FQ30" s="34">
        <f t="shared" si="94"/>
        <v>0</v>
      </c>
      <c r="FR30" s="35"/>
      <c r="FS30" s="35"/>
      <c r="FT30" s="32">
        <f t="shared" si="95"/>
        <v>0</v>
      </c>
      <c r="FU30" s="35"/>
      <c r="FV30" s="35"/>
      <c r="FW30" s="33">
        <f t="shared" si="98"/>
        <v>0</v>
      </c>
      <c r="FX30" s="35"/>
      <c r="FY30" s="35"/>
      <c r="FZ30" s="32">
        <f t="shared" si="63"/>
        <v>0</v>
      </c>
      <c r="GA30" s="35"/>
      <c r="GB30" s="35"/>
      <c r="GC30" s="33">
        <f t="shared" si="64"/>
        <v>0</v>
      </c>
      <c r="GD30" s="34">
        <f t="shared" si="65"/>
        <v>0</v>
      </c>
      <c r="GE30" s="35"/>
      <c r="GF30" s="35"/>
      <c r="GG30" s="32">
        <f t="shared" si="66"/>
        <v>0</v>
      </c>
      <c r="GH30" s="35"/>
      <c r="GI30" s="35"/>
      <c r="GJ30" s="32">
        <f t="shared" si="67"/>
        <v>0</v>
      </c>
      <c r="GK30" s="33">
        <f t="shared" si="68"/>
        <v>0</v>
      </c>
      <c r="GL30" s="35"/>
      <c r="GM30" s="35"/>
      <c r="GN30" s="33">
        <f t="shared" si="69"/>
        <v>0</v>
      </c>
      <c r="GO30" s="35"/>
      <c r="GP30" s="35"/>
      <c r="GQ30" s="31"/>
      <c r="GR30" s="35"/>
      <c r="GS30" s="35"/>
      <c r="GT30" s="31"/>
      <c r="GU30" s="34">
        <f t="shared" si="70"/>
        <v>0</v>
      </c>
      <c r="GV30" s="35">
        <v>6</v>
      </c>
      <c r="GW30" s="35">
        <v>7</v>
      </c>
      <c r="GX30" s="32">
        <f t="shared" si="71"/>
        <v>6.7</v>
      </c>
      <c r="GY30" s="35"/>
      <c r="GZ30" s="35"/>
      <c r="HA30" s="33">
        <f t="shared" si="72"/>
        <v>3.4</v>
      </c>
      <c r="HB30" s="35"/>
      <c r="HC30" s="35"/>
      <c r="HD30" s="32">
        <f t="shared" si="73"/>
        <v>0</v>
      </c>
      <c r="HE30" s="35"/>
      <c r="HF30" s="35"/>
      <c r="HG30" s="33">
        <f t="shared" si="74"/>
        <v>0</v>
      </c>
      <c r="HH30" s="34">
        <f t="shared" si="75"/>
        <v>3.35</v>
      </c>
      <c r="HI30" s="35"/>
      <c r="HJ30" s="35"/>
      <c r="HK30" s="32">
        <f t="shared" si="76"/>
        <v>0</v>
      </c>
      <c r="HL30" s="35"/>
      <c r="HM30" s="35"/>
      <c r="HN30" s="33">
        <f t="shared" si="77"/>
        <v>0</v>
      </c>
      <c r="HO30" s="35"/>
      <c r="HP30" s="35"/>
      <c r="HQ30" s="32">
        <f t="shared" si="78"/>
        <v>0</v>
      </c>
      <c r="HR30" s="35"/>
      <c r="HS30" s="35"/>
      <c r="HT30" s="33">
        <f t="shared" si="79"/>
        <v>0</v>
      </c>
      <c r="HU30" s="34">
        <f t="shared" si="80"/>
        <v>0</v>
      </c>
      <c r="HV30" s="35"/>
      <c r="HW30" s="35"/>
      <c r="HX30" s="32">
        <f t="shared" si="81"/>
        <v>0</v>
      </c>
      <c r="HY30" s="35"/>
      <c r="HZ30" s="35"/>
      <c r="IA30" s="33">
        <f t="shared" si="82"/>
        <v>0</v>
      </c>
      <c r="IB30" s="35"/>
      <c r="IC30" s="35"/>
      <c r="ID30" s="32">
        <f t="shared" si="83"/>
        <v>0</v>
      </c>
      <c r="IE30" s="35"/>
      <c r="IF30" s="35"/>
      <c r="IG30" s="33">
        <f t="shared" si="84"/>
        <v>0</v>
      </c>
      <c r="IH30" s="34">
        <f t="shared" si="85"/>
        <v>0</v>
      </c>
      <c r="II30" s="35"/>
      <c r="IJ30" s="35"/>
      <c r="IK30" s="32">
        <f t="shared" si="86"/>
        <v>0</v>
      </c>
      <c r="IL30" s="35"/>
      <c r="IM30" s="35"/>
      <c r="IN30" s="33">
        <f t="shared" si="87"/>
        <v>0</v>
      </c>
      <c r="IO30" s="35"/>
      <c r="IP30" s="35"/>
      <c r="IQ30" s="32">
        <f t="shared" si="88"/>
        <v>0</v>
      </c>
      <c r="IR30" s="35"/>
      <c r="IS30" s="35"/>
      <c r="IT30" s="33">
        <f t="shared" si="89"/>
        <v>0</v>
      </c>
      <c r="IU30" s="34">
        <f t="shared" si="90"/>
        <v>0</v>
      </c>
      <c r="IV30" s="35"/>
    </row>
    <row r="31" spans="1:256" s="11" customFormat="1" ht="15">
      <c r="A31" s="10">
        <v>23</v>
      </c>
      <c r="B31" s="14" t="s">
        <v>40</v>
      </c>
      <c r="C31" s="26" t="s">
        <v>220</v>
      </c>
      <c r="D31" s="27" t="s">
        <v>227</v>
      </c>
      <c r="E31" s="22" t="str">
        <f t="shared" si="91"/>
        <v>133KT2555</v>
      </c>
      <c r="F31" s="12" t="s">
        <v>163</v>
      </c>
      <c r="G31" s="13" t="s">
        <v>155</v>
      </c>
      <c r="H31" s="23" t="str">
        <f t="shared" si="96"/>
        <v>02/01/1991</v>
      </c>
      <c r="I31" s="20" t="s">
        <v>89</v>
      </c>
      <c r="J31" s="20" t="s">
        <v>83</v>
      </c>
      <c r="K31" s="20" t="s">
        <v>51</v>
      </c>
      <c r="L31" s="15" t="s">
        <v>228</v>
      </c>
      <c r="M31" s="14" t="s">
        <v>90</v>
      </c>
      <c r="N31" s="35">
        <v>7</v>
      </c>
      <c r="O31" s="35">
        <v>7</v>
      </c>
      <c r="P31" s="35">
        <v>7</v>
      </c>
      <c r="Q31" s="35">
        <v>7</v>
      </c>
      <c r="R31" s="32">
        <f t="shared" si="1"/>
        <v>7</v>
      </c>
      <c r="S31" s="35">
        <v>7</v>
      </c>
      <c r="T31" s="35"/>
      <c r="U31" s="33">
        <f t="shared" si="2"/>
        <v>7</v>
      </c>
      <c r="V31" s="35"/>
      <c r="W31" s="35"/>
      <c r="X31" s="32">
        <f t="shared" si="3"/>
        <v>0</v>
      </c>
      <c r="Y31" s="35"/>
      <c r="Z31" s="35"/>
      <c r="AA31" s="33">
        <f t="shared" si="4"/>
        <v>0</v>
      </c>
      <c r="AB31" s="34">
        <f t="shared" si="5"/>
        <v>7</v>
      </c>
      <c r="AC31" s="35">
        <v>6</v>
      </c>
      <c r="AD31" s="35">
        <v>7</v>
      </c>
      <c r="AE31" s="32">
        <f t="shared" si="6"/>
        <v>6.7</v>
      </c>
      <c r="AF31" s="35">
        <v>6</v>
      </c>
      <c r="AG31" s="35"/>
      <c r="AH31" s="33">
        <f t="shared" si="7"/>
        <v>6.4</v>
      </c>
      <c r="AI31" s="35"/>
      <c r="AJ31" s="35"/>
      <c r="AK31" s="32">
        <f t="shared" si="8"/>
        <v>0</v>
      </c>
      <c r="AL31" s="35"/>
      <c r="AM31" s="35"/>
      <c r="AN31" s="33">
        <f t="shared" si="9"/>
        <v>0</v>
      </c>
      <c r="AO31" s="34">
        <f t="shared" si="10"/>
        <v>6.35</v>
      </c>
      <c r="AP31" s="35"/>
      <c r="AQ31" s="35"/>
      <c r="AR31" s="32">
        <f t="shared" si="11"/>
        <v>0</v>
      </c>
      <c r="AS31" s="35"/>
      <c r="AT31" s="35"/>
      <c r="AU31" s="33">
        <f t="shared" si="12"/>
        <v>0</v>
      </c>
      <c r="AV31" s="35"/>
      <c r="AW31" s="35"/>
      <c r="AX31" s="32">
        <f t="shared" si="13"/>
        <v>0</v>
      </c>
      <c r="AY31" s="35"/>
      <c r="AZ31" s="35"/>
      <c r="BA31" s="33">
        <f t="shared" si="14"/>
        <v>0</v>
      </c>
      <c r="BB31" s="34">
        <f t="shared" si="15"/>
        <v>0</v>
      </c>
      <c r="BC31" s="35">
        <v>10</v>
      </c>
      <c r="BD31" s="35">
        <v>7</v>
      </c>
      <c r="BE31" s="35">
        <v>7</v>
      </c>
      <c r="BF31" s="35">
        <v>8</v>
      </c>
      <c r="BG31" s="32">
        <f t="shared" si="16"/>
        <v>7.8</v>
      </c>
      <c r="BH31" s="35">
        <v>7</v>
      </c>
      <c r="BI31" s="35"/>
      <c r="BJ31" s="33">
        <f t="shared" si="17"/>
        <v>7.4</v>
      </c>
      <c r="BK31" s="35"/>
      <c r="BL31" s="35"/>
      <c r="BM31" s="32">
        <f t="shared" si="18"/>
        <v>0</v>
      </c>
      <c r="BN31" s="35"/>
      <c r="BO31" s="35"/>
      <c r="BP31" s="33">
        <f t="shared" si="19"/>
        <v>0</v>
      </c>
      <c r="BQ31" s="34">
        <f t="shared" si="20"/>
        <v>7.4</v>
      </c>
      <c r="BR31" s="35">
        <v>9</v>
      </c>
      <c r="BS31" s="35">
        <v>7</v>
      </c>
      <c r="BT31" s="32">
        <f t="shared" si="21"/>
        <v>7.7</v>
      </c>
      <c r="BU31" s="35">
        <v>8</v>
      </c>
      <c r="BV31" s="35"/>
      <c r="BW31" s="33">
        <f t="shared" si="22"/>
        <v>7.9</v>
      </c>
      <c r="BX31" s="35"/>
      <c r="BY31" s="35"/>
      <c r="BZ31" s="32">
        <f t="shared" si="23"/>
        <v>0</v>
      </c>
      <c r="CA31" s="35"/>
      <c r="CB31" s="35"/>
      <c r="CC31" s="33">
        <f t="shared" si="24"/>
        <v>0</v>
      </c>
      <c r="CD31" s="34">
        <f t="shared" si="25"/>
        <v>7.85</v>
      </c>
      <c r="CE31" s="35"/>
      <c r="CF31" s="35"/>
      <c r="CG31" s="32">
        <f t="shared" si="26"/>
        <v>0</v>
      </c>
      <c r="CH31" s="35"/>
      <c r="CI31" s="35"/>
      <c r="CJ31" s="33">
        <f t="shared" si="27"/>
        <v>0</v>
      </c>
      <c r="CK31" s="35"/>
      <c r="CL31" s="35"/>
      <c r="CM31" s="32">
        <f t="shared" si="28"/>
        <v>0</v>
      </c>
      <c r="CN31" s="35"/>
      <c r="CO31" s="35"/>
      <c r="CP31" s="33">
        <f t="shared" si="29"/>
        <v>0</v>
      </c>
      <c r="CQ31" s="34">
        <f t="shared" si="30"/>
        <v>0</v>
      </c>
      <c r="CR31" s="35"/>
      <c r="CS31" s="35"/>
      <c r="CT31" s="32">
        <f t="shared" si="31"/>
        <v>0</v>
      </c>
      <c r="CU31" s="35"/>
      <c r="CV31" s="35"/>
      <c r="CW31" s="33">
        <f t="shared" si="32"/>
        <v>0</v>
      </c>
      <c r="CX31" s="35"/>
      <c r="CY31" s="35"/>
      <c r="CZ31" s="32">
        <f t="shared" si="33"/>
        <v>0</v>
      </c>
      <c r="DA31" s="35"/>
      <c r="DB31" s="35"/>
      <c r="DC31" s="33">
        <f t="shared" si="34"/>
        <v>0</v>
      </c>
      <c r="DD31" s="34">
        <f t="shared" si="35"/>
        <v>0</v>
      </c>
      <c r="DE31" s="35">
        <v>8</v>
      </c>
      <c r="DF31" s="35">
        <v>8</v>
      </c>
      <c r="DG31" s="32">
        <f t="shared" si="36"/>
        <v>8</v>
      </c>
      <c r="DH31" s="35">
        <v>7</v>
      </c>
      <c r="DI31" s="35"/>
      <c r="DJ31" s="33">
        <f t="shared" si="37"/>
        <v>7.5</v>
      </c>
      <c r="DK31" s="35"/>
      <c r="DL31" s="35"/>
      <c r="DM31" s="32">
        <f t="shared" si="38"/>
        <v>0</v>
      </c>
      <c r="DN31" s="35"/>
      <c r="DO31" s="35"/>
      <c r="DP31" s="33">
        <f t="shared" si="39"/>
        <v>0</v>
      </c>
      <c r="DQ31" s="34">
        <f t="shared" si="40"/>
        <v>7.5</v>
      </c>
      <c r="DR31" s="35"/>
      <c r="DS31" s="35"/>
      <c r="DT31" s="32">
        <f t="shared" si="41"/>
        <v>0</v>
      </c>
      <c r="DU31" s="35"/>
      <c r="DV31" s="35"/>
      <c r="DW31" s="33">
        <f t="shared" si="42"/>
        <v>0</v>
      </c>
      <c r="DX31" s="35"/>
      <c r="DY31" s="35"/>
      <c r="DZ31" s="32">
        <f t="shared" si="43"/>
        <v>0</v>
      </c>
      <c r="EA31" s="35"/>
      <c r="EB31" s="35"/>
      <c r="EC31" s="33">
        <f t="shared" si="44"/>
        <v>0</v>
      </c>
      <c r="ED31" s="34">
        <f t="shared" si="45"/>
        <v>0</v>
      </c>
      <c r="EE31" s="35">
        <v>6</v>
      </c>
      <c r="EF31" s="35">
        <v>8</v>
      </c>
      <c r="EG31" s="32">
        <f t="shared" si="46"/>
        <v>7.3</v>
      </c>
      <c r="EH31" s="35"/>
      <c r="EI31" s="35"/>
      <c r="EJ31" s="33">
        <f t="shared" si="47"/>
        <v>3.7</v>
      </c>
      <c r="EK31" s="35"/>
      <c r="EL31" s="35"/>
      <c r="EM31" s="32">
        <f t="shared" si="48"/>
        <v>0</v>
      </c>
      <c r="EN31" s="35"/>
      <c r="EO31" s="35"/>
      <c r="EP31" s="33">
        <f t="shared" si="49"/>
        <v>0</v>
      </c>
      <c r="EQ31" s="34">
        <f t="shared" si="50"/>
        <v>3.65</v>
      </c>
      <c r="ER31" s="35"/>
      <c r="ES31" s="35"/>
      <c r="ET31" s="32">
        <f t="shared" si="51"/>
        <v>0</v>
      </c>
      <c r="EU31" s="35"/>
      <c r="EV31" s="35"/>
      <c r="EW31" s="33">
        <f t="shared" si="52"/>
        <v>0</v>
      </c>
      <c r="EX31" s="35"/>
      <c r="EY31" s="35"/>
      <c r="EZ31" s="32">
        <f t="shared" si="53"/>
        <v>0</v>
      </c>
      <c r="FA31" s="35"/>
      <c r="FB31" s="35"/>
      <c r="FC31" s="33">
        <f t="shared" si="54"/>
        <v>0</v>
      </c>
      <c r="FD31" s="34">
        <f t="shared" si="92"/>
        <v>0</v>
      </c>
      <c r="FE31" s="35">
        <v>5</v>
      </c>
      <c r="FF31" s="35">
        <v>7</v>
      </c>
      <c r="FG31" s="32">
        <f t="shared" si="97"/>
        <v>6.3</v>
      </c>
      <c r="FH31" s="35"/>
      <c r="FI31" s="35"/>
      <c r="FJ31" s="33">
        <f t="shared" si="93"/>
        <v>3.2</v>
      </c>
      <c r="FK31" s="35"/>
      <c r="FL31" s="35"/>
      <c r="FM31" s="32">
        <f t="shared" si="58"/>
        <v>0</v>
      </c>
      <c r="FN31" s="35"/>
      <c r="FO31" s="35"/>
      <c r="FP31" s="33">
        <f t="shared" si="59"/>
        <v>0</v>
      </c>
      <c r="FQ31" s="34">
        <f t="shared" si="94"/>
        <v>3.15</v>
      </c>
      <c r="FR31" s="35"/>
      <c r="FS31" s="35"/>
      <c r="FT31" s="32">
        <f t="shared" si="95"/>
        <v>0</v>
      </c>
      <c r="FU31" s="35"/>
      <c r="FV31" s="35"/>
      <c r="FW31" s="33">
        <f t="shared" si="98"/>
        <v>0</v>
      </c>
      <c r="FX31" s="35"/>
      <c r="FY31" s="35"/>
      <c r="FZ31" s="32">
        <f t="shared" si="63"/>
        <v>0</v>
      </c>
      <c r="GA31" s="35"/>
      <c r="GB31" s="35"/>
      <c r="GC31" s="33">
        <f t="shared" si="64"/>
        <v>0</v>
      </c>
      <c r="GD31" s="34">
        <f t="shared" si="65"/>
        <v>0</v>
      </c>
      <c r="GE31" s="35"/>
      <c r="GF31" s="35"/>
      <c r="GG31" s="32">
        <f t="shared" si="66"/>
        <v>0</v>
      </c>
      <c r="GH31" s="35">
        <v>8</v>
      </c>
      <c r="GI31" s="35">
        <v>8</v>
      </c>
      <c r="GJ31" s="32">
        <f t="shared" si="67"/>
        <v>8</v>
      </c>
      <c r="GK31" s="33">
        <f t="shared" si="68"/>
        <v>4</v>
      </c>
      <c r="GL31" s="35"/>
      <c r="GM31" s="35"/>
      <c r="GN31" s="33">
        <f t="shared" si="69"/>
        <v>2</v>
      </c>
      <c r="GO31" s="35"/>
      <c r="GP31" s="35"/>
      <c r="GQ31" s="31"/>
      <c r="GR31" s="35"/>
      <c r="GS31" s="35"/>
      <c r="GT31" s="31"/>
      <c r="GU31" s="34">
        <f t="shared" si="70"/>
        <v>2</v>
      </c>
      <c r="GV31" s="35">
        <v>7</v>
      </c>
      <c r="GW31" s="35">
        <v>6</v>
      </c>
      <c r="GX31" s="32">
        <f t="shared" si="71"/>
        <v>6.3</v>
      </c>
      <c r="GY31" s="35"/>
      <c r="GZ31" s="35"/>
      <c r="HA31" s="33">
        <f t="shared" si="72"/>
        <v>3.2</v>
      </c>
      <c r="HB31" s="35"/>
      <c r="HC31" s="35"/>
      <c r="HD31" s="32">
        <f t="shared" si="73"/>
        <v>0</v>
      </c>
      <c r="HE31" s="35"/>
      <c r="HF31" s="35"/>
      <c r="HG31" s="33">
        <f t="shared" si="74"/>
        <v>0</v>
      </c>
      <c r="HH31" s="34">
        <f t="shared" si="75"/>
        <v>3.15</v>
      </c>
      <c r="HI31" s="35">
        <v>7</v>
      </c>
      <c r="HJ31" s="35">
        <v>8</v>
      </c>
      <c r="HK31" s="32">
        <f t="shared" si="76"/>
        <v>7.7</v>
      </c>
      <c r="HL31" s="35">
        <v>9</v>
      </c>
      <c r="HM31" s="35"/>
      <c r="HN31" s="33">
        <f t="shared" si="77"/>
        <v>8.4</v>
      </c>
      <c r="HO31" s="35"/>
      <c r="HP31" s="35"/>
      <c r="HQ31" s="32">
        <f t="shared" si="78"/>
        <v>0</v>
      </c>
      <c r="HR31" s="35"/>
      <c r="HS31" s="35"/>
      <c r="HT31" s="33">
        <f t="shared" si="79"/>
        <v>0</v>
      </c>
      <c r="HU31" s="34">
        <f t="shared" si="80"/>
        <v>8.35</v>
      </c>
      <c r="HV31" s="35"/>
      <c r="HW31" s="35"/>
      <c r="HX31" s="32">
        <f t="shared" si="81"/>
        <v>0</v>
      </c>
      <c r="HY31" s="35"/>
      <c r="HZ31" s="35"/>
      <c r="IA31" s="33">
        <f t="shared" si="82"/>
        <v>0</v>
      </c>
      <c r="IB31" s="35"/>
      <c r="IC31" s="35"/>
      <c r="ID31" s="32">
        <f t="shared" si="83"/>
        <v>0</v>
      </c>
      <c r="IE31" s="35"/>
      <c r="IF31" s="35"/>
      <c r="IG31" s="33">
        <f t="shared" si="84"/>
        <v>0</v>
      </c>
      <c r="IH31" s="34">
        <f t="shared" si="85"/>
        <v>0</v>
      </c>
      <c r="II31" s="35"/>
      <c r="IJ31" s="35"/>
      <c r="IK31" s="32">
        <f t="shared" si="86"/>
        <v>0</v>
      </c>
      <c r="IL31" s="35"/>
      <c r="IM31" s="35"/>
      <c r="IN31" s="33">
        <f t="shared" si="87"/>
        <v>0</v>
      </c>
      <c r="IO31" s="35"/>
      <c r="IP31" s="35"/>
      <c r="IQ31" s="32">
        <f t="shared" si="88"/>
        <v>0</v>
      </c>
      <c r="IR31" s="35"/>
      <c r="IS31" s="35"/>
      <c r="IT31" s="33">
        <f t="shared" si="89"/>
        <v>0</v>
      </c>
      <c r="IU31" s="34">
        <f t="shared" si="90"/>
        <v>0</v>
      </c>
      <c r="IV31" s="35"/>
    </row>
  </sheetData>
  <sheetProtection/>
  <mergeCells count="86">
    <mergeCell ref="IH7:IH8"/>
    <mergeCell ref="II7:IN7"/>
    <mergeCell ref="IO7:IT7"/>
    <mergeCell ref="IU7:IU8"/>
    <mergeCell ref="II6:IT6"/>
    <mergeCell ref="GE7:GG7"/>
    <mergeCell ref="GH7:GJ7"/>
    <mergeCell ref="GK7:GK8"/>
    <mergeCell ref="GL7:GL8"/>
    <mergeCell ref="GM7:GM8"/>
    <mergeCell ref="GN7:GN8"/>
    <mergeCell ref="GO7:GT7"/>
    <mergeCell ref="GU7:GU8"/>
    <mergeCell ref="GV7:HA7"/>
    <mergeCell ref="HB7:HG7"/>
    <mergeCell ref="HH7:HH8"/>
    <mergeCell ref="HI7:HN7"/>
    <mergeCell ref="HO7:HT7"/>
    <mergeCell ref="FE7:FJ7"/>
    <mergeCell ref="GE6:GT6"/>
    <mergeCell ref="GV6:HG6"/>
    <mergeCell ref="HI6:HT6"/>
    <mergeCell ref="HV6:IG6"/>
    <mergeCell ref="HU7:HU8"/>
    <mergeCell ref="HV7:IA7"/>
    <mergeCell ref="IB7:IG7"/>
    <mergeCell ref="FK7:FP7"/>
    <mergeCell ref="FQ7:FQ8"/>
    <mergeCell ref="FR7:FW7"/>
    <mergeCell ref="FX7:GC7"/>
    <mergeCell ref="GD7:GD8"/>
    <mergeCell ref="BX7:CC7"/>
    <mergeCell ref="CD7:CD8"/>
    <mergeCell ref="CE7:CJ7"/>
    <mergeCell ref="CK7:CP7"/>
    <mergeCell ref="CQ7:CQ8"/>
    <mergeCell ref="CR7:CW7"/>
    <mergeCell ref="CX7:DC7"/>
    <mergeCell ref="FD7:FD8"/>
    <mergeCell ref="DE7:DJ7"/>
    <mergeCell ref="DK7:DP7"/>
    <mergeCell ref="DQ7:DQ8"/>
    <mergeCell ref="DR7:DW7"/>
    <mergeCell ref="DX7:EC7"/>
    <mergeCell ref="ED7:ED8"/>
    <mergeCell ref="EE7:EJ7"/>
    <mergeCell ref="EK7:EP7"/>
    <mergeCell ref="EQ7:EQ8"/>
    <mergeCell ref="ER7:EW7"/>
    <mergeCell ref="EX7:FC7"/>
    <mergeCell ref="BR7:BW7"/>
    <mergeCell ref="N7:U7"/>
    <mergeCell ref="V7:AA7"/>
    <mergeCell ref="AB7:AB8"/>
    <mergeCell ref="AC7:AH7"/>
    <mergeCell ref="AI7:AN7"/>
    <mergeCell ref="AO7:AO8"/>
    <mergeCell ref="AP7:AU7"/>
    <mergeCell ref="AV7:BA7"/>
    <mergeCell ref="BB7:BB8"/>
    <mergeCell ref="DR6:EC6"/>
    <mergeCell ref="EE6:EP6"/>
    <mergeCell ref="ER6:FC6"/>
    <mergeCell ref="FE6:FP6"/>
    <mergeCell ref="FR6:GC6"/>
    <mergeCell ref="H6:H8"/>
    <mergeCell ref="DE6:DP6"/>
    <mergeCell ref="I6:K8"/>
    <mergeCell ref="L6:L8"/>
    <mergeCell ref="M6:M8"/>
    <mergeCell ref="N6:AA6"/>
    <mergeCell ref="AC6:AN6"/>
    <mergeCell ref="AP6:BA6"/>
    <mergeCell ref="BC6:BP6"/>
    <mergeCell ref="BR6:CC6"/>
    <mergeCell ref="CE6:CP6"/>
    <mergeCell ref="CR6:DC6"/>
    <mergeCell ref="DD7:DD8"/>
    <mergeCell ref="BC7:BJ7"/>
    <mergeCell ref="BK7:BP7"/>
    <mergeCell ref="BQ7:BQ8"/>
    <mergeCell ref="F6:G8"/>
    <mergeCell ref="A6:A8"/>
    <mergeCell ref="B6:B8"/>
    <mergeCell ref="E6:E8"/>
    <mergeCell ref="C6:D8"/>
  </mergeCells>
  <printOptions/>
  <pageMargins left="0.7" right="0.7" top="0.75" bottom="0.75" header="0.3" footer="0.3"/>
  <pageSetup horizontalDpi="600" verticalDpi="600" orientation="portrait" r:id="rId1"/>
  <ignoredErrors>
    <ignoredError sqref="D23:D31 I24:K31 BE15 BF11:BG11 BG25 BG20 BG16:BG17 BE13 BG22 BG31 I9:K22 D9:D22 I23:K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U10"/>
  <sheetViews>
    <sheetView zoomScalePageLayoutView="0" workbookViewId="0" topLeftCell="A1">
      <pane xSplit="13" ySplit="8" topLeftCell="FH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A11" sqref="A9:IV11"/>
    </sheetView>
  </sheetViews>
  <sheetFormatPr defaultColWidth="9.140625" defaultRowHeight="15"/>
  <cols>
    <col min="1" max="1" width="3.421875" style="0" customWidth="1"/>
    <col min="2" max="2" width="3.7109375" style="0" customWidth="1"/>
    <col min="3" max="3" width="5.00390625" style="0" customWidth="1"/>
    <col min="4" max="4" width="2.57421875" style="0" customWidth="1"/>
    <col min="5" max="5" width="9.7109375" style="0" customWidth="1"/>
    <col min="6" max="6" width="16.7109375" style="0" customWidth="1"/>
    <col min="8" max="8" width="9.421875" style="0" customWidth="1"/>
    <col min="9" max="11" width="2.00390625" style="0" customWidth="1"/>
    <col min="14" max="21" width="3.140625" style="0" customWidth="1"/>
    <col min="22" max="27" width="3.140625" style="0" hidden="1" customWidth="1"/>
    <col min="28" max="34" width="3.140625" style="0" customWidth="1"/>
    <col min="35" max="40" width="3.140625" style="0" hidden="1" customWidth="1"/>
    <col min="41" max="47" width="3.140625" style="0" customWidth="1"/>
    <col min="48" max="53" width="3.140625" style="0" hidden="1" customWidth="1"/>
    <col min="54" max="62" width="3.140625" style="0" customWidth="1"/>
    <col min="63" max="68" width="3.140625" style="0" hidden="1" customWidth="1"/>
    <col min="69" max="75" width="3.140625" style="0" customWidth="1"/>
    <col min="76" max="81" width="3.140625" style="0" hidden="1" customWidth="1"/>
    <col min="82" max="88" width="3.140625" style="0" customWidth="1"/>
    <col min="89" max="94" width="3.140625" style="0" hidden="1" customWidth="1"/>
    <col min="95" max="101" width="3.140625" style="0" customWidth="1"/>
    <col min="102" max="107" width="3.140625" style="0" hidden="1" customWidth="1"/>
    <col min="108" max="114" width="3.140625" style="0" customWidth="1"/>
    <col min="115" max="120" width="3.140625" style="0" hidden="1" customWidth="1"/>
    <col min="121" max="127" width="3.140625" style="0" customWidth="1"/>
    <col min="128" max="133" width="3.140625" style="0" hidden="1" customWidth="1"/>
    <col min="134" max="140" width="3.140625" style="0" customWidth="1"/>
    <col min="141" max="146" width="3.140625" style="0" hidden="1" customWidth="1"/>
    <col min="147" max="147" width="3.140625" style="0" customWidth="1"/>
    <col min="148" max="157" width="3.421875" style="0" customWidth="1"/>
    <col min="158" max="163" width="3.421875" style="0" hidden="1" customWidth="1"/>
    <col min="164" max="170" width="3.421875" style="0" customWidth="1"/>
    <col min="171" max="176" width="3.421875" style="0" hidden="1" customWidth="1"/>
    <col min="177" max="183" width="3.421875" style="0" customWidth="1"/>
    <col min="184" max="189" width="3.421875" style="0" hidden="1" customWidth="1"/>
    <col min="190" max="196" width="3.421875" style="0" customWidth="1"/>
    <col min="197" max="202" width="3.421875" style="0" hidden="1" customWidth="1"/>
    <col min="203" max="209" width="3.421875" style="0" customWidth="1"/>
    <col min="210" max="215" width="3.421875" style="0" hidden="1" customWidth="1"/>
    <col min="216" max="222" width="3.421875" style="0" customWidth="1"/>
    <col min="223" max="228" width="3.421875" style="0" hidden="1" customWidth="1"/>
    <col min="229" max="229" width="3.421875" style="0" customWidth="1"/>
  </cols>
  <sheetData>
    <row r="1" s="1" customFormat="1" ht="15" customHeight="1">
      <c r="A1" s="1" t="s">
        <v>4</v>
      </c>
    </row>
    <row r="2" s="1" customFormat="1" ht="15" customHeight="1">
      <c r="A2" s="1" t="s">
        <v>3</v>
      </c>
    </row>
    <row r="3" spans="1:8" s="1" customFormat="1" ht="15" customHeight="1">
      <c r="A3" s="8" t="s">
        <v>189</v>
      </c>
      <c r="B3" s="8"/>
      <c r="C3" s="8"/>
      <c r="D3" s="8"/>
      <c r="E3" s="8"/>
      <c r="F3" s="8"/>
      <c r="G3" s="8"/>
      <c r="H3" s="8"/>
    </row>
    <row r="4" spans="1:8" s="1" customFormat="1" ht="15" customHeight="1">
      <c r="A4" s="19" t="s">
        <v>195</v>
      </c>
      <c r="B4" s="19"/>
      <c r="C4" s="19"/>
      <c r="D4" s="19"/>
      <c r="E4" s="19"/>
      <c r="F4" s="19"/>
      <c r="G4" s="19"/>
      <c r="H4" s="19"/>
    </row>
    <row r="6" spans="1:229" s="9" customFormat="1" ht="26.25" customHeight="1">
      <c r="A6" s="55" t="s">
        <v>0</v>
      </c>
      <c r="B6" s="55" t="s">
        <v>1</v>
      </c>
      <c r="C6" s="69"/>
      <c r="D6" s="70"/>
      <c r="E6" s="75" t="s">
        <v>372</v>
      </c>
      <c r="F6" s="55" t="s">
        <v>2</v>
      </c>
      <c r="G6" s="56"/>
      <c r="H6" s="57" t="s">
        <v>29</v>
      </c>
      <c r="I6" s="59"/>
      <c r="J6" s="60"/>
      <c r="K6" s="61"/>
      <c r="L6" s="57" t="s">
        <v>25</v>
      </c>
      <c r="M6" s="57" t="s">
        <v>26</v>
      </c>
      <c r="N6" s="54" t="s">
        <v>5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7">
        <v>5</v>
      </c>
      <c r="AC6" s="54" t="s">
        <v>6</v>
      </c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7">
        <v>2</v>
      </c>
      <c r="AP6" s="54" t="s">
        <v>7</v>
      </c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7">
        <v>3</v>
      </c>
      <c r="BC6" s="54" t="s">
        <v>8</v>
      </c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7">
        <v>5</v>
      </c>
      <c r="BR6" s="54" t="s">
        <v>9</v>
      </c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7">
        <v>2</v>
      </c>
      <c r="CE6" s="54" t="s">
        <v>10</v>
      </c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7">
        <v>3</v>
      </c>
      <c r="CR6" s="54" t="s">
        <v>12</v>
      </c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7">
        <v>2</v>
      </c>
      <c r="DE6" s="54" t="s">
        <v>14</v>
      </c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7">
        <v>3</v>
      </c>
      <c r="DR6" s="54" t="s">
        <v>15</v>
      </c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7">
        <v>3</v>
      </c>
      <c r="EE6" s="54" t="s">
        <v>16</v>
      </c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7">
        <v>2</v>
      </c>
      <c r="ER6" s="54" t="s">
        <v>418</v>
      </c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39">
        <v>3</v>
      </c>
      <c r="FI6" s="47" t="s">
        <v>432</v>
      </c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39">
        <v>3</v>
      </c>
      <c r="FV6" s="54" t="s">
        <v>426</v>
      </c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39">
        <v>2</v>
      </c>
      <c r="GI6" s="47" t="s">
        <v>433</v>
      </c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39">
        <v>4</v>
      </c>
      <c r="GV6" s="47" t="s">
        <v>434</v>
      </c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39">
        <v>3</v>
      </c>
      <c r="HI6" s="47" t="s">
        <v>435</v>
      </c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39">
        <v>2</v>
      </c>
    </row>
    <row r="7" spans="1:229" s="2" customFormat="1" ht="15.75" customHeight="1">
      <c r="A7" s="55"/>
      <c r="B7" s="56"/>
      <c r="C7" s="71"/>
      <c r="D7" s="72"/>
      <c r="E7" s="76"/>
      <c r="F7" s="56"/>
      <c r="G7" s="56"/>
      <c r="H7" s="56"/>
      <c r="I7" s="62"/>
      <c r="J7" s="63"/>
      <c r="K7" s="64"/>
      <c r="L7" s="56"/>
      <c r="M7" s="56"/>
      <c r="N7" s="51" t="s">
        <v>17</v>
      </c>
      <c r="O7" s="52"/>
      <c r="P7" s="52"/>
      <c r="Q7" s="52"/>
      <c r="R7" s="52"/>
      <c r="S7" s="52"/>
      <c r="T7" s="52"/>
      <c r="U7" s="53"/>
      <c r="V7" s="51" t="s">
        <v>18</v>
      </c>
      <c r="W7" s="52"/>
      <c r="X7" s="52"/>
      <c r="Y7" s="52"/>
      <c r="Z7" s="52"/>
      <c r="AA7" s="53"/>
      <c r="AB7" s="45" t="s">
        <v>28</v>
      </c>
      <c r="AC7" s="49" t="s">
        <v>17</v>
      </c>
      <c r="AD7" s="50"/>
      <c r="AE7" s="50"/>
      <c r="AF7" s="50"/>
      <c r="AG7" s="50"/>
      <c r="AH7" s="50"/>
      <c r="AI7" s="51" t="s">
        <v>18</v>
      </c>
      <c r="AJ7" s="52"/>
      <c r="AK7" s="52"/>
      <c r="AL7" s="52"/>
      <c r="AM7" s="52"/>
      <c r="AN7" s="53"/>
      <c r="AO7" s="45" t="s">
        <v>28</v>
      </c>
      <c r="AP7" s="49" t="s">
        <v>17</v>
      </c>
      <c r="AQ7" s="50"/>
      <c r="AR7" s="50"/>
      <c r="AS7" s="50"/>
      <c r="AT7" s="50"/>
      <c r="AU7" s="50"/>
      <c r="AV7" s="51" t="s">
        <v>18</v>
      </c>
      <c r="AW7" s="52"/>
      <c r="AX7" s="52"/>
      <c r="AY7" s="52"/>
      <c r="AZ7" s="52"/>
      <c r="BA7" s="53"/>
      <c r="BB7" s="45" t="s">
        <v>28</v>
      </c>
      <c r="BC7" s="51" t="s">
        <v>17</v>
      </c>
      <c r="BD7" s="52"/>
      <c r="BE7" s="52"/>
      <c r="BF7" s="52"/>
      <c r="BG7" s="52"/>
      <c r="BH7" s="52"/>
      <c r="BI7" s="52"/>
      <c r="BJ7" s="53"/>
      <c r="BK7" s="51" t="s">
        <v>18</v>
      </c>
      <c r="BL7" s="52"/>
      <c r="BM7" s="52"/>
      <c r="BN7" s="52"/>
      <c r="BO7" s="52"/>
      <c r="BP7" s="53"/>
      <c r="BQ7" s="68" t="s">
        <v>28</v>
      </c>
      <c r="BR7" s="49" t="s">
        <v>17</v>
      </c>
      <c r="BS7" s="50"/>
      <c r="BT7" s="50"/>
      <c r="BU7" s="50"/>
      <c r="BV7" s="50"/>
      <c r="BW7" s="50"/>
      <c r="BX7" s="51" t="s">
        <v>18</v>
      </c>
      <c r="BY7" s="52"/>
      <c r="BZ7" s="52"/>
      <c r="CA7" s="52"/>
      <c r="CB7" s="52"/>
      <c r="CC7" s="53"/>
      <c r="CD7" s="45" t="s">
        <v>28</v>
      </c>
      <c r="CE7" s="49" t="s">
        <v>17</v>
      </c>
      <c r="CF7" s="50"/>
      <c r="CG7" s="50"/>
      <c r="CH7" s="50"/>
      <c r="CI7" s="50"/>
      <c r="CJ7" s="50"/>
      <c r="CK7" s="51" t="s">
        <v>18</v>
      </c>
      <c r="CL7" s="52"/>
      <c r="CM7" s="52"/>
      <c r="CN7" s="52"/>
      <c r="CO7" s="52"/>
      <c r="CP7" s="53"/>
      <c r="CQ7" s="45" t="s">
        <v>28</v>
      </c>
      <c r="CR7" s="49" t="s">
        <v>17</v>
      </c>
      <c r="CS7" s="50"/>
      <c r="CT7" s="50"/>
      <c r="CU7" s="50"/>
      <c r="CV7" s="50"/>
      <c r="CW7" s="50"/>
      <c r="CX7" s="51" t="s">
        <v>18</v>
      </c>
      <c r="CY7" s="52"/>
      <c r="CZ7" s="52"/>
      <c r="DA7" s="52"/>
      <c r="DB7" s="52"/>
      <c r="DC7" s="53"/>
      <c r="DD7" s="45" t="s">
        <v>28</v>
      </c>
      <c r="DE7" s="49" t="s">
        <v>17</v>
      </c>
      <c r="DF7" s="50"/>
      <c r="DG7" s="50"/>
      <c r="DH7" s="50"/>
      <c r="DI7" s="50"/>
      <c r="DJ7" s="50"/>
      <c r="DK7" s="51" t="s">
        <v>18</v>
      </c>
      <c r="DL7" s="52"/>
      <c r="DM7" s="52"/>
      <c r="DN7" s="52"/>
      <c r="DO7" s="52"/>
      <c r="DP7" s="53"/>
      <c r="DQ7" s="45" t="s">
        <v>28</v>
      </c>
      <c r="DR7" s="49" t="s">
        <v>17</v>
      </c>
      <c r="DS7" s="50"/>
      <c r="DT7" s="50"/>
      <c r="DU7" s="50"/>
      <c r="DV7" s="50"/>
      <c r="DW7" s="50"/>
      <c r="DX7" s="51" t="s">
        <v>18</v>
      </c>
      <c r="DY7" s="52"/>
      <c r="DZ7" s="52"/>
      <c r="EA7" s="52"/>
      <c r="EB7" s="52"/>
      <c r="EC7" s="53"/>
      <c r="ED7" s="45" t="s">
        <v>28</v>
      </c>
      <c r="EE7" s="49" t="s">
        <v>17</v>
      </c>
      <c r="EF7" s="50"/>
      <c r="EG7" s="50"/>
      <c r="EH7" s="50"/>
      <c r="EI7" s="50"/>
      <c r="EJ7" s="50"/>
      <c r="EK7" s="51" t="s">
        <v>18</v>
      </c>
      <c r="EL7" s="52"/>
      <c r="EM7" s="52"/>
      <c r="EN7" s="52"/>
      <c r="EO7" s="52"/>
      <c r="EP7" s="53"/>
      <c r="EQ7" s="45" t="s">
        <v>28</v>
      </c>
      <c r="ER7" s="51" t="s">
        <v>419</v>
      </c>
      <c r="ES7" s="52"/>
      <c r="ET7" s="53"/>
      <c r="EU7" s="51" t="s">
        <v>420</v>
      </c>
      <c r="EV7" s="52"/>
      <c r="EW7" s="53"/>
      <c r="EX7" s="78" t="s">
        <v>21</v>
      </c>
      <c r="EY7" s="78" t="s">
        <v>421</v>
      </c>
      <c r="EZ7" s="78" t="s">
        <v>23</v>
      </c>
      <c r="FA7" s="78" t="s">
        <v>422</v>
      </c>
      <c r="FB7" s="51" t="s">
        <v>18</v>
      </c>
      <c r="FC7" s="52"/>
      <c r="FD7" s="52"/>
      <c r="FE7" s="52"/>
      <c r="FF7" s="52"/>
      <c r="FG7" s="53"/>
      <c r="FH7" s="45" t="s">
        <v>28</v>
      </c>
      <c r="FI7" s="49" t="s">
        <v>17</v>
      </c>
      <c r="FJ7" s="50"/>
      <c r="FK7" s="50"/>
      <c r="FL7" s="50"/>
      <c r="FM7" s="50"/>
      <c r="FN7" s="50"/>
      <c r="FO7" s="51" t="s">
        <v>18</v>
      </c>
      <c r="FP7" s="52"/>
      <c r="FQ7" s="52"/>
      <c r="FR7" s="52"/>
      <c r="FS7" s="52"/>
      <c r="FT7" s="53"/>
      <c r="FU7" s="45" t="s">
        <v>28</v>
      </c>
      <c r="FV7" s="49" t="s">
        <v>17</v>
      </c>
      <c r="FW7" s="50"/>
      <c r="FX7" s="50"/>
      <c r="FY7" s="50"/>
      <c r="FZ7" s="50"/>
      <c r="GA7" s="50"/>
      <c r="GB7" s="51" t="s">
        <v>18</v>
      </c>
      <c r="GC7" s="52"/>
      <c r="GD7" s="52"/>
      <c r="GE7" s="52"/>
      <c r="GF7" s="52"/>
      <c r="GG7" s="53"/>
      <c r="GH7" s="45" t="s">
        <v>28</v>
      </c>
      <c r="GI7" s="49" t="s">
        <v>17</v>
      </c>
      <c r="GJ7" s="50"/>
      <c r="GK7" s="50"/>
      <c r="GL7" s="50"/>
      <c r="GM7" s="50"/>
      <c r="GN7" s="50"/>
      <c r="GO7" s="51" t="s">
        <v>18</v>
      </c>
      <c r="GP7" s="52"/>
      <c r="GQ7" s="52"/>
      <c r="GR7" s="52"/>
      <c r="GS7" s="52"/>
      <c r="GT7" s="53"/>
      <c r="GU7" s="45" t="s">
        <v>28</v>
      </c>
      <c r="GV7" s="49" t="s">
        <v>17</v>
      </c>
      <c r="GW7" s="50"/>
      <c r="GX7" s="50"/>
      <c r="GY7" s="50"/>
      <c r="GZ7" s="50"/>
      <c r="HA7" s="50"/>
      <c r="HB7" s="51" t="s">
        <v>18</v>
      </c>
      <c r="HC7" s="52"/>
      <c r="HD7" s="52"/>
      <c r="HE7" s="52"/>
      <c r="HF7" s="52"/>
      <c r="HG7" s="53"/>
      <c r="HH7" s="45" t="s">
        <v>28</v>
      </c>
      <c r="HI7" s="49" t="s">
        <v>17</v>
      </c>
      <c r="HJ7" s="50"/>
      <c r="HK7" s="50"/>
      <c r="HL7" s="50"/>
      <c r="HM7" s="50"/>
      <c r="HN7" s="50"/>
      <c r="HO7" s="51" t="s">
        <v>18</v>
      </c>
      <c r="HP7" s="52"/>
      <c r="HQ7" s="52"/>
      <c r="HR7" s="52"/>
      <c r="HS7" s="52"/>
      <c r="HT7" s="53"/>
      <c r="HU7" s="45" t="s">
        <v>28</v>
      </c>
    </row>
    <row r="8" spans="1:229" s="3" customFormat="1" ht="36" customHeight="1">
      <c r="A8" s="55"/>
      <c r="B8" s="56"/>
      <c r="C8" s="73"/>
      <c r="D8" s="74"/>
      <c r="E8" s="77"/>
      <c r="F8" s="56"/>
      <c r="G8" s="56"/>
      <c r="H8" s="56"/>
      <c r="I8" s="65"/>
      <c r="J8" s="66"/>
      <c r="K8" s="67"/>
      <c r="L8" s="56"/>
      <c r="M8" s="56"/>
      <c r="N8" s="4" t="s">
        <v>19</v>
      </c>
      <c r="O8" s="4" t="s">
        <v>19</v>
      </c>
      <c r="P8" s="4" t="s">
        <v>20</v>
      </c>
      <c r="Q8" s="4" t="s">
        <v>20</v>
      </c>
      <c r="R8" s="5" t="s">
        <v>21</v>
      </c>
      <c r="S8" s="5" t="s">
        <v>22</v>
      </c>
      <c r="T8" s="5" t="s">
        <v>23</v>
      </c>
      <c r="U8" s="5" t="s">
        <v>24</v>
      </c>
      <c r="V8" s="4" t="s">
        <v>19</v>
      </c>
      <c r="W8" s="4" t="s">
        <v>20</v>
      </c>
      <c r="X8" s="5" t="s">
        <v>21</v>
      </c>
      <c r="Y8" s="5" t="s">
        <v>22</v>
      </c>
      <c r="Z8" s="5" t="s">
        <v>23</v>
      </c>
      <c r="AA8" s="6" t="s">
        <v>27</v>
      </c>
      <c r="AB8" s="58"/>
      <c r="AC8" s="4" t="s">
        <v>19</v>
      </c>
      <c r="AD8" s="4" t="s">
        <v>20</v>
      </c>
      <c r="AE8" s="5" t="s">
        <v>21</v>
      </c>
      <c r="AF8" s="5" t="s">
        <v>22</v>
      </c>
      <c r="AG8" s="5" t="s">
        <v>23</v>
      </c>
      <c r="AH8" s="5" t="s">
        <v>27</v>
      </c>
      <c r="AI8" s="4" t="s">
        <v>19</v>
      </c>
      <c r="AJ8" s="4" t="s">
        <v>20</v>
      </c>
      <c r="AK8" s="5" t="s">
        <v>21</v>
      </c>
      <c r="AL8" s="5" t="s">
        <v>22</v>
      </c>
      <c r="AM8" s="5" t="s">
        <v>23</v>
      </c>
      <c r="AN8" s="5" t="s">
        <v>27</v>
      </c>
      <c r="AO8" s="46"/>
      <c r="AP8" s="4" t="s">
        <v>19</v>
      </c>
      <c r="AQ8" s="4" t="s">
        <v>20</v>
      </c>
      <c r="AR8" s="5" t="s">
        <v>21</v>
      </c>
      <c r="AS8" s="5" t="s">
        <v>22</v>
      </c>
      <c r="AT8" s="5" t="s">
        <v>23</v>
      </c>
      <c r="AU8" s="5" t="s">
        <v>27</v>
      </c>
      <c r="AV8" s="4" t="s">
        <v>19</v>
      </c>
      <c r="AW8" s="4" t="s">
        <v>20</v>
      </c>
      <c r="AX8" s="5" t="s">
        <v>21</v>
      </c>
      <c r="AY8" s="5" t="s">
        <v>22</v>
      </c>
      <c r="AZ8" s="5" t="s">
        <v>23</v>
      </c>
      <c r="BA8" s="5" t="s">
        <v>27</v>
      </c>
      <c r="BB8" s="46"/>
      <c r="BC8" s="4" t="s">
        <v>19</v>
      </c>
      <c r="BD8" s="4" t="s">
        <v>19</v>
      </c>
      <c r="BE8" s="4" t="s">
        <v>20</v>
      </c>
      <c r="BF8" s="4" t="s">
        <v>20</v>
      </c>
      <c r="BG8" s="5" t="s">
        <v>21</v>
      </c>
      <c r="BH8" s="5" t="s">
        <v>22</v>
      </c>
      <c r="BI8" s="5" t="s">
        <v>23</v>
      </c>
      <c r="BJ8" s="5" t="s">
        <v>24</v>
      </c>
      <c r="BK8" s="4" t="s">
        <v>19</v>
      </c>
      <c r="BL8" s="4" t="s">
        <v>20</v>
      </c>
      <c r="BM8" s="5" t="s">
        <v>21</v>
      </c>
      <c r="BN8" s="5" t="s">
        <v>22</v>
      </c>
      <c r="BO8" s="5" t="s">
        <v>23</v>
      </c>
      <c r="BP8" s="5" t="s">
        <v>27</v>
      </c>
      <c r="BQ8" s="68"/>
      <c r="BR8" s="4" t="s">
        <v>19</v>
      </c>
      <c r="BS8" s="4" t="s">
        <v>20</v>
      </c>
      <c r="BT8" s="5" t="s">
        <v>21</v>
      </c>
      <c r="BU8" s="5" t="s">
        <v>22</v>
      </c>
      <c r="BV8" s="5" t="s">
        <v>23</v>
      </c>
      <c r="BW8" s="5" t="s">
        <v>27</v>
      </c>
      <c r="BX8" s="4" t="s">
        <v>19</v>
      </c>
      <c r="BY8" s="4" t="s">
        <v>20</v>
      </c>
      <c r="BZ8" s="5" t="s">
        <v>21</v>
      </c>
      <c r="CA8" s="5" t="s">
        <v>22</v>
      </c>
      <c r="CB8" s="5" t="s">
        <v>23</v>
      </c>
      <c r="CC8" s="5" t="s">
        <v>27</v>
      </c>
      <c r="CD8" s="46"/>
      <c r="CE8" s="4" t="s">
        <v>19</v>
      </c>
      <c r="CF8" s="4" t="s">
        <v>20</v>
      </c>
      <c r="CG8" s="5" t="s">
        <v>21</v>
      </c>
      <c r="CH8" s="5" t="s">
        <v>22</v>
      </c>
      <c r="CI8" s="5" t="s">
        <v>23</v>
      </c>
      <c r="CJ8" s="5" t="s">
        <v>27</v>
      </c>
      <c r="CK8" s="4" t="s">
        <v>19</v>
      </c>
      <c r="CL8" s="4" t="s">
        <v>20</v>
      </c>
      <c r="CM8" s="5" t="s">
        <v>21</v>
      </c>
      <c r="CN8" s="5" t="s">
        <v>22</v>
      </c>
      <c r="CO8" s="5" t="s">
        <v>23</v>
      </c>
      <c r="CP8" s="5" t="s">
        <v>27</v>
      </c>
      <c r="CQ8" s="46"/>
      <c r="CR8" s="4" t="s">
        <v>19</v>
      </c>
      <c r="CS8" s="4" t="s">
        <v>20</v>
      </c>
      <c r="CT8" s="5" t="s">
        <v>21</v>
      </c>
      <c r="CU8" s="5" t="s">
        <v>22</v>
      </c>
      <c r="CV8" s="5" t="s">
        <v>23</v>
      </c>
      <c r="CW8" s="5" t="s">
        <v>27</v>
      </c>
      <c r="CX8" s="4" t="s">
        <v>19</v>
      </c>
      <c r="CY8" s="4" t="s">
        <v>20</v>
      </c>
      <c r="CZ8" s="5" t="s">
        <v>21</v>
      </c>
      <c r="DA8" s="5" t="s">
        <v>22</v>
      </c>
      <c r="DB8" s="5" t="s">
        <v>23</v>
      </c>
      <c r="DC8" s="5" t="s">
        <v>27</v>
      </c>
      <c r="DD8" s="46"/>
      <c r="DE8" s="4" t="s">
        <v>19</v>
      </c>
      <c r="DF8" s="4" t="s">
        <v>20</v>
      </c>
      <c r="DG8" s="5" t="s">
        <v>21</v>
      </c>
      <c r="DH8" s="5" t="s">
        <v>22</v>
      </c>
      <c r="DI8" s="5" t="s">
        <v>23</v>
      </c>
      <c r="DJ8" s="5" t="s">
        <v>27</v>
      </c>
      <c r="DK8" s="4" t="s">
        <v>19</v>
      </c>
      <c r="DL8" s="4" t="s">
        <v>20</v>
      </c>
      <c r="DM8" s="5" t="s">
        <v>21</v>
      </c>
      <c r="DN8" s="5" t="s">
        <v>22</v>
      </c>
      <c r="DO8" s="5" t="s">
        <v>23</v>
      </c>
      <c r="DP8" s="5" t="s">
        <v>27</v>
      </c>
      <c r="DQ8" s="46"/>
      <c r="DR8" s="4" t="s">
        <v>19</v>
      </c>
      <c r="DS8" s="4" t="s">
        <v>20</v>
      </c>
      <c r="DT8" s="5" t="s">
        <v>21</v>
      </c>
      <c r="DU8" s="5" t="s">
        <v>22</v>
      </c>
      <c r="DV8" s="5" t="s">
        <v>23</v>
      </c>
      <c r="DW8" s="5" t="s">
        <v>27</v>
      </c>
      <c r="DX8" s="4" t="s">
        <v>19</v>
      </c>
      <c r="DY8" s="4" t="s">
        <v>20</v>
      </c>
      <c r="DZ8" s="5" t="s">
        <v>21</v>
      </c>
      <c r="EA8" s="5" t="s">
        <v>22</v>
      </c>
      <c r="EB8" s="5" t="s">
        <v>23</v>
      </c>
      <c r="EC8" s="5" t="s">
        <v>27</v>
      </c>
      <c r="ED8" s="46"/>
      <c r="EE8" s="4" t="s">
        <v>19</v>
      </c>
      <c r="EF8" s="4" t="s">
        <v>20</v>
      </c>
      <c r="EG8" s="5" t="s">
        <v>21</v>
      </c>
      <c r="EH8" s="5" t="s">
        <v>22</v>
      </c>
      <c r="EI8" s="5" t="s">
        <v>23</v>
      </c>
      <c r="EJ8" s="5" t="s">
        <v>27</v>
      </c>
      <c r="EK8" s="4" t="s">
        <v>19</v>
      </c>
      <c r="EL8" s="4" t="s">
        <v>20</v>
      </c>
      <c r="EM8" s="5" t="s">
        <v>21</v>
      </c>
      <c r="EN8" s="5" t="s">
        <v>22</v>
      </c>
      <c r="EO8" s="5" t="s">
        <v>23</v>
      </c>
      <c r="EP8" s="5" t="s">
        <v>27</v>
      </c>
      <c r="EQ8" s="46"/>
      <c r="ER8" s="4" t="s">
        <v>19</v>
      </c>
      <c r="ES8" s="4" t="s">
        <v>20</v>
      </c>
      <c r="ET8" s="5" t="s">
        <v>430</v>
      </c>
      <c r="EU8" s="5" t="s">
        <v>19</v>
      </c>
      <c r="EV8" s="5" t="s">
        <v>20</v>
      </c>
      <c r="EW8" s="5" t="s">
        <v>423</v>
      </c>
      <c r="EX8" s="79"/>
      <c r="EY8" s="79"/>
      <c r="EZ8" s="79"/>
      <c r="FA8" s="79"/>
      <c r="FB8" s="4" t="s">
        <v>19</v>
      </c>
      <c r="FC8" s="4" t="s">
        <v>20</v>
      </c>
      <c r="FD8" s="5" t="s">
        <v>21</v>
      </c>
      <c r="FE8" s="5" t="s">
        <v>22</v>
      </c>
      <c r="FF8" s="5" t="s">
        <v>23</v>
      </c>
      <c r="FG8" s="6" t="s">
        <v>27</v>
      </c>
      <c r="FH8" s="58"/>
      <c r="FI8" s="4" t="s">
        <v>19</v>
      </c>
      <c r="FJ8" s="4" t="s">
        <v>20</v>
      </c>
      <c r="FK8" s="5" t="s">
        <v>21</v>
      </c>
      <c r="FL8" s="5" t="s">
        <v>22</v>
      </c>
      <c r="FM8" s="5" t="s">
        <v>23</v>
      </c>
      <c r="FN8" s="5" t="s">
        <v>27</v>
      </c>
      <c r="FO8" s="4" t="s">
        <v>19</v>
      </c>
      <c r="FP8" s="4" t="s">
        <v>20</v>
      </c>
      <c r="FQ8" s="5" t="s">
        <v>21</v>
      </c>
      <c r="FR8" s="5" t="s">
        <v>22</v>
      </c>
      <c r="FS8" s="5" t="s">
        <v>23</v>
      </c>
      <c r="FT8" s="5" t="s">
        <v>27</v>
      </c>
      <c r="FU8" s="46"/>
      <c r="FV8" s="4" t="s">
        <v>19</v>
      </c>
      <c r="FW8" s="4" t="s">
        <v>20</v>
      </c>
      <c r="FX8" s="5" t="s">
        <v>21</v>
      </c>
      <c r="FY8" s="5" t="s">
        <v>22</v>
      </c>
      <c r="FZ8" s="5" t="s">
        <v>23</v>
      </c>
      <c r="GA8" s="5" t="s">
        <v>27</v>
      </c>
      <c r="GB8" s="4" t="s">
        <v>19</v>
      </c>
      <c r="GC8" s="4" t="s">
        <v>20</v>
      </c>
      <c r="GD8" s="5" t="s">
        <v>21</v>
      </c>
      <c r="GE8" s="5" t="s">
        <v>22</v>
      </c>
      <c r="GF8" s="5" t="s">
        <v>23</v>
      </c>
      <c r="GG8" s="5" t="s">
        <v>27</v>
      </c>
      <c r="GH8" s="46"/>
      <c r="GI8" s="4" t="s">
        <v>19</v>
      </c>
      <c r="GJ8" s="4" t="s">
        <v>20</v>
      </c>
      <c r="GK8" s="5" t="s">
        <v>21</v>
      </c>
      <c r="GL8" s="5" t="s">
        <v>22</v>
      </c>
      <c r="GM8" s="5" t="s">
        <v>23</v>
      </c>
      <c r="GN8" s="5" t="s">
        <v>27</v>
      </c>
      <c r="GO8" s="4" t="s">
        <v>19</v>
      </c>
      <c r="GP8" s="4" t="s">
        <v>20</v>
      </c>
      <c r="GQ8" s="5" t="s">
        <v>21</v>
      </c>
      <c r="GR8" s="5" t="s">
        <v>22</v>
      </c>
      <c r="GS8" s="5" t="s">
        <v>23</v>
      </c>
      <c r="GT8" s="5" t="s">
        <v>27</v>
      </c>
      <c r="GU8" s="46"/>
      <c r="GV8" s="4" t="s">
        <v>19</v>
      </c>
      <c r="GW8" s="4" t="s">
        <v>20</v>
      </c>
      <c r="GX8" s="5" t="s">
        <v>21</v>
      </c>
      <c r="GY8" s="5" t="s">
        <v>22</v>
      </c>
      <c r="GZ8" s="5" t="s">
        <v>23</v>
      </c>
      <c r="HA8" s="5" t="s">
        <v>27</v>
      </c>
      <c r="HB8" s="4" t="s">
        <v>19</v>
      </c>
      <c r="HC8" s="4" t="s">
        <v>20</v>
      </c>
      <c r="HD8" s="5" t="s">
        <v>21</v>
      </c>
      <c r="HE8" s="5" t="s">
        <v>22</v>
      </c>
      <c r="HF8" s="5" t="s">
        <v>23</v>
      </c>
      <c r="HG8" s="5" t="s">
        <v>27</v>
      </c>
      <c r="HH8" s="46"/>
      <c r="HI8" s="4" t="s">
        <v>19</v>
      </c>
      <c r="HJ8" s="4" t="s">
        <v>20</v>
      </c>
      <c r="HK8" s="5" t="s">
        <v>21</v>
      </c>
      <c r="HL8" s="5" t="s">
        <v>22</v>
      </c>
      <c r="HM8" s="5" t="s">
        <v>23</v>
      </c>
      <c r="HN8" s="5" t="s">
        <v>27</v>
      </c>
      <c r="HO8" s="4" t="s">
        <v>19</v>
      </c>
      <c r="HP8" s="4" t="s">
        <v>20</v>
      </c>
      <c r="HQ8" s="5" t="s">
        <v>21</v>
      </c>
      <c r="HR8" s="5" t="s">
        <v>22</v>
      </c>
      <c r="HS8" s="5" t="s">
        <v>23</v>
      </c>
      <c r="HT8" s="5" t="s">
        <v>27</v>
      </c>
      <c r="HU8" s="46"/>
    </row>
    <row r="9" spans="1:229" s="11" customFormat="1" ht="18" customHeight="1">
      <c r="A9" s="10">
        <v>1</v>
      </c>
      <c r="B9" s="14" t="s">
        <v>40</v>
      </c>
      <c r="C9" s="21" t="s">
        <v>267</v>
      </c>
      <c r="D9" s="20" t="s">
        <v>226</v>
      </c>
      <c r="E9" s="28" t="str">
        <f>C9&amp;D9</f>
        <v>133KK2554</v>
      </c>
      <c r="F9" s="12" t="s">
        <v>268</v>
      </c>
      <c r="G9" s="13" t="s">
        <v>118</v>
      </c>
      <c r="H9" s="30" t="str">
        <f>I9&amp;"/"&amp;J9&amp;"/"&amp;19&amp;K9</f>
        <v>24/11/1991</v>
      </c>
      <c r="I9" s="20" t="s">
        <v>96</v>
      </c>
      <c r="J9" s="20" t="s">
        <v>99</v>
      </c>
      <c r="K9" s="20" t="s">
        <v>51</v>
      </c>
      <c r="L9" s="15" t="s">
        <v>52</v>
      </c>
      <c r="M9" s="14" t="s">
        <v>161</v>
      </c>
      <c r="N9" s="35">
        <v>6</v>
      </c>
      <c r="O9" s="35">
        <v>6</v>
      </c>
      <c r="P9" s="35">
        <v>6</v>
      </c>
      <c r="Q9" s="35">
        <v>6</v>
      </c>
      <c r="R9" s="32">
        <f>ROUND((N9+O9+P9*2+Q9*2)/6,1)</f>
        <v>6</v>
      </c>
      <c r="S9" s="35">
        <v>5</v>
      </c>
      <c r="T9" s="35"/>
      <c r="U9" s="33">
        <f>ROUND((MAX(S9:T9)+R9)/2,1)</f>
        <v>5.5</v>
      </c>
      <c r="V9" s="35"/>
      <c r="W9" s="35"/>
      <c r="X9" s="32">
        <f>ROUND((V9+W9*2)/3,1)</f>
        <v>0</v>
      </c>
      <c r="Y9" s="35"/>
      <c r="Z9" s="35"/>
      <c r="AA9" s="33">
        <f>ROUND((MAX(Y9:Z9)+X9)/2,1)</f>
        <v>0</v>
      </c>
      <c r="AB9" s="34">
        <f>IF(X9=0,(MAX(S9,T9)+R9)/2,(MAX(Y9,Z9)+X9)/2)</f>
        <v>5.5</v>
      </c>
      <c r="AC9" s="35">
        <v>6</v>
      </c>
      <c r="AD9" s="35">
        <v>6</v>
      </c>
      <c r="AE9" s="32">
        <f>ROUND((AC9+AD9*2)/3,1)</f>
        <v>6</v>
      </c>
      <c r="AF9" s="35">
        <v>8</v>
      </c>
      <c r="AG9" s="35"/>
      <c r="AH9" s="33">
        <f>ROUND((MAX(AF9:AG9)+AE9)/2,1)</f>
        <v>7</v>
      </c>
      <c r="AI9" s="35"/>
      <c r="AJ9" s="35"/>
      <c r="AK9" s="32">
        <f>ROUND((AI9+AJ9*2)/3,1)</f>
        <v>0</v>
      </c>
      <c r="AL9" s="35"/>
      <c r="AM9" s="35"/>
      <c r="AN9" s="33">
        <f>ROUND((MAX(AL9:AM9)+AK9)/2,1)</f>
        <v>0</v>
      </c>
      <c r="AO9" s="34">
        <f>IF(AK9=0,(MAX(AF9,AG9)+AE9)/2,(MAX(AL9,AM9)+AK9)/2)</f>
        <v>7</v>
      </c>
      <c r="AP9" s="35">
        <v>9</v>
      </c>
      <c r="AQ9" s="35">
        <v>9</v>
      </c>
      <c r="AR9" s="32">
        <f>ROUND((AP9+AQ9*2)/3,1)</f>
        <v>9</v>
      </c>
      <c r="AS9" s="35">
        <v>10</v>
      </c>
      <c r="AT9" s="35"/>
      <c r="AU9" s="33">
        <f>ROUND((MAX(AS9:AT9)+AR9)/2,1)</f>
        <v>9.5</v>
      </c>
      <c r="AV9" s="35"/>
      <c r="AW9" s="35"/>
      <c r="AX9" s="32">
        <f>ROUND((AV9+AW9*2)/3,1)</f>
        <v>0</v>
      </c>
      <c r="AY9" s="35"/>
      <c r="AZ9" s="35"/>
      <c r="BA9" s="33">
        <f>ROUND((MAX(AY9:AZ9)+AX9)/2,1)</f>
        <v>0</v>
      </c>
      <c r="BB9" s="34">
        <f>IF(AX9=0,(MAX(AS9,AT9)+AR9)/2,(MAX(AY9,AZ9)+AX9)/2)</f>
        <v>9.5</v>
      </c>
      <c r="BC9" s="35">
        <v>5</v>
      </c>
      <c r="BD9" s="35">
        <v>7</v>
      </c>
      <c r="BE9" s="35">
        <v>8</v>
      </c>
      <c r="BF9" s="35">
        <v>9</v>
      </c>
      <c r="BG9" s="32">
        <f>ROUND((BC9+BD9+BE9*2+BF9*2)/6,1)</f>
        <v>7.7</v>
      </c>
      <c r="BH9" s="35">
        <v>9</v>
      </c>
      <c r="BI9" s="35"/>
      <c r="BJ9" s="33">
        <f>ROUND((MAX(BH9:BI9)+BG9)/2,1)</f>
        <v>8.4</v>
      </c>
      <c r="BK9" s="35"/>
      <c r="BL9" s="35"/>
      <c r="BM9" s="32">
        <f>ROUND((BK9+BL9*2)/3,1)</f>
        <v>0</v>
      </c>
      <c r="BN9" s="35"/>
      <c r="BO9" s="35"/>
      <c r="BP9" s="33">
        <f>ROUND((MAX(BN9:BO9)+BM9)/2,1)</f>
        <v>0</v>
      </c>
      <c r="BQ9" s="34">
        <f>IF(BM9=0,(MAX(BH9,BI9)+BG9)/2,(MAX(BN9,BO9)+BM9)/2)</f>
        <v>8.35</v>
      </c>
      <c r="BR9" s="35">
        <v>8</v>
      </c>
      <c r="BS9" s="35">
        <v>6</v>
      </c>
      <c r="BT9" s="32">
        <f>ROUND((BR9+BS9*2)/3,1)</f>
        <v>6.7</v>
      </c>
      <c r="BU9" s="35">
        <v>6</v>
      </c>
      <c r="BV9" s="35"/>
      <c r="BW9" s="33">
        <f>ROUND((MAX(BU9:BV9)+BT9)/2,1)</f>
        <v>6.4</v>
      </c>
      <c r="BX9" s="35"/>
      <c r="BY9" s="35"/>
      <c r="BZ9" s="32">
        <f>ROUND((BX9+BY9*2)/3,1)</f>
        <v>0</v>
      </c>
      <c r="CA9" s="35"/>
      <c r="CB9" s="35"/>
      <c r="CC9" s="33">
        <f>ROUND((MAX(CA9:CB9)+BZ9)/2,1)</f>
        <v>0</v>
      </c>
      <c r="CD9" s="34">
        <f>IF(BZ9=0,(MAX(BU9,BV9)+BT9)/2,(MAX(CA9,CB9)+BZ9)/2)</f>
        <v>6.35</v>
      </c>
      <c r="CE9" s="35"/>
      <c r="CF9" s="35"/>
      <c r="CG9" s="32">
        <f>ROUND((CE9+CF9*2)/3,1)</f>
        <v>0</v>
      </c>
      <c r="CH9" s="35"/>
      <c r="CI9" s="35"/>
      <c r="CJ9" s="33">
        <f>ROUND((MAX(CH9:CI9)+CG9)/2,1)</f>
        <v>0</v>
      </c>
      <c r="CK9" s="35"/>
      <c r="CL9" s="35"/>
      <c r="CM9" s="32">
        <f>ROUND((CK9+CL9*2)/3,1)</f>
        <v>0</v>
      </c>
      <c r="CN9" s="35"/>
      <c r="CO9" s="35"/>
      <c r="CP9" s="33">
        <f>ROUND((MAX(CN9:CO9)+CM9)/2,1)</f>
        <v>0</v>
      </c>
      <c r="CQ9" s="34">
        <f>IF(CM9=0,(MAX(CH9,CI9)+CG9)/2,(MAX(CN9,CO9)+CM9)/2)</f>
        <v>0</v>
      </c>
      <c r="CR9" s="35"/>
      <c r="CS9" s="35"/>
      <c r="CT9" s="32">
        <f>ROUND((CR9+CS9*2)/3,1)</f>
        <v>0</v>
      </c>
      <c r="CU9" s="35"/>
      <c r="CV9" s="35"/>
      <c r="CW9" s="33">
        <f>ROUND((MAX(CU9:CV9)+CT9)/2,1)</f>
        <v>0</v>
      </c>
      <c r="CX9" s="35"/>
      <c r="CY9" s="35"/>
      <c r="CZ9" s="32">
        <f>ROUND((CX9+CY9*2)/3,1)</f>
        <v>0</v>
      </c>
      <c r="DA9" s="35"/>
      <c r="DB9" s="35"/>
      <c r="DC9" s="33">
        <f>ROUND((MAX(DA9:DB9)+CZ9)/2,1)</f>
        <v>0</v>
      </c>
      <c r="DD9" s="34">
        <f>IF(CZ9=0,(MAX(CU9,CV9)+CT9)/2,(MAX(DB9,DC9)+CZ9)/2)</f>
        <v>0</v>
      </c>
      <c r="DE9" s="35"/>
      <c r="DF9" s="35"/>
      <c r="DG9" s="32">
        <f>ROUND((DE9+DF9*2)/3,1)</f>
        <v>0</v>
      </c>
      <c r="DH9" s="35"/>
      <c r="DI9" s="35"/>
      <c r="DJ9" s="33">
        <f>ROUND((MAX(DH9:DI9)+DG9)/2,1)</f>
        <v>0</v>
      </c>
      <c r="DK9" s="35"/>
      <c r="DL9" s="35"/>
      <c r="DM9" s="32">
        <f>ROUND((DK9+DL9*2)/3,1)</f>
        <v>0</v>
      </c>
      <c r="DN9" s="35"/>
      <c r="DO9" s="35"/>
      <c r="DP9" s="33">
        <f>ROUND((MAX(DN9:DO9)+DM9)/2,1)</f>
        <v>0</v>
      </c>
      <c r="DQ9" s="34">
        <f>IF(DM9=0,(MAX(DH9,DI9)+DG9)/2,(MAX(DN9,DO9)+DM9)/2)</f>
        <v>0</v>
      </c>
      <c r="DR9" s="35"/>
      <c r="DS9" s="35"/>
      <c r="DT9" s="32">
        <f>ROUND((DR9+DS9*2)/3,1)</f>
        <v>0</v>
      </c>
      <c r="DU9" s="35"/>
      <c r="DV9" s="35"/>
      <c r="DW9" s="33">
        <f>ROUND((MAX(DU9:DV9)+DT9)/2,1)</f>
        <v>0</v>
      </c>
      <c r="DX9" s="35"/>
      <c r="DY9" s="35"/>
      <c r="DZ9" s="32">
        <f>ROUND((DX9+DY9*2)/3,1)</f>
        <v>0</v>
      </c>
      <c r="EA9" s="35"/>
      <c r="EB9" s="35"/>
      <c r="EC9" s="33">
        <f>ROUND((MAX(EA9:EB9)+DZ9)/2,1)</f>
        <v>0</v>
      </c>
      <c r="ED9" s="34">
        <f>IF(DZ9=0,(MAX(DU9,DV9)+DT9)/2,(MAX(EA9,EB9)+DZ9)/2)</f>
        <v>0</v>
      </c>
      <c r="EE9" s="35"/>
      <c r="EF9" s="35"/>
      <c r="EG9" s="32">
        <f>ROUND((EE9+EF9*2)/3,1)</f>
        <v>0</v>
      </c>
      <c r="EH9" s="35"/>
      <c r="EI9" s="35"/>
      <c r="EJ9" s="33">
        <f>ROUND((MAX(EH9:EI9)+EG9)/2,1)</f>
        <v>0</v>
      </c>
      <c r="EK9" s="35"/>
      <c r="EL9" s="35"/>
      <c r="EM9" s="32">
        <f>ROUND((EK9+EL9*2)/3,1)</f>
        <v>0</v>
      </c>
      <c r="EN9" s="35"/>
      <c r="EO9" s="35"/>
      <c r="EP9" s="33">
        <f>ROUND((MAX(EN9:EO9)+EM9)/2,1)</f>
        <v>0</v>
      </c>
      <c r="EQ9" s="34">
        <f>IF(EM9=0,(MAX(EH9,EI9)+EG9)/2,(MAX(EN9,EO9)+FM0)/2)</f>
        <v>0</v>
      </c>
      <c r="ER9" s="35">
        <v>9</v>
      </c>
      <c r="ES9" s="35">
        <v>8</v>
      </c>
      <c r="ET9" s="32">
        <f>ROUND((ER9+ES9*2)/3,1)</f>
        <v>8.3</v>
      </c>
      <c r="EU9" s="35">
        <v>9</v>
      </c>
      <c r="EV9" s="35">
        <v>8</v>
      </c>
      <c r="EW9" s="32">
        <f>ROUND((EU9+EV9*2)/3,1)</f>
        <v>8.3</v>
      </c>
      <c r="EX9" s="33">
        <f>ROUND((ET9+EW9)/2,1)</f>
        <v>8.3</v>
      </c>
      <c r="EY9" s="35">
        <v>7</v>
      </c>
      <c r="EZ9" s="35"/>
      <c r="FA9" s="33">
        <f>ROUND((MAX(EY9:EZ9)+EX9)/2,1)</f>
        <v>7.7</v>
      </c>
      <c r="FB9" s="35"/>
      <c r="FC9" s="35"/>
      <c r="FD9" s="15"/>
      <c r="FE9" s="35"/>
      <c r="FF9" s="35"/>
      <c r="FG9" s="15"/>
      <c r="FH9" s="34">
        <f>IF(FD9=0,(MAX(EY9,EZ9)+EX9)/2,(MAX(FE9,FF9)+FD9)/2)</f>
        <v>7.65</v>
      </c>
      <c r="FI9" s="35"/>
      <c r="FJ9" s="35"/>
      <c r="FK9" s="32">
        <f>ROUND((FI9+FJ9*2)/3,1)</f>
        <v>0</v>
      </c>
      <c r="FL9" s="35"/>
      <c r="FM9" s="35"/>
      <c r="FN9" s="33">
        <f>ROUND((MAX(FL9:FM9)+FK9)/2,1)</f>
        <v>0</v>
      </c>
      <c r="FO9" s="35"/>
      <c r="FP9" s="35"/>
      <c r="FQ9" s="32">
        <f>ROUND((FO9+FP9*2)/3,1)</f>
        <v>0</v>
      </c>
      <c r="FR9" s="35"/>
      <c r="FS9" s="35"/>
      <c r="FT9" s="33">
        <f>ROUND((MAX(FR9:FS9)+FQ9)/2,1)</f>
        <v>0</v>
      </c>
      <c r="FU9" s="34">
        <f>IF(FQ9=0,(MAX(FL9,FM9)+FK9)/2,(MAX(FR9,FS9)+FQ9)/2)</f>
        <v>0</v>
      </c>
      <c r="FV9" s="35">
        <v>8</v>
      </c>
      <c r="FW9" s="35">
        <v>7</v>
      </c>
      <c r="FX9" s="32">
        <f>ROUND((FV9+FW9*2)/3,1)</f>
        <v>7.3</v>
      </c>
      <c r="FY9" s="35">
        <v>8</v>
      </c>
      <c r="FZ9" s="35"/>
      <c r="GA9" s="33">
        <f>ROUND((MAX(FY9:FZ9)+FX9)/2,1)</f>
        <v>7.7</v>
      </c>
      <c r="GB9" s="35"/>
      <c r="GC9" s="35"/>
      <c r="GD9" s="32">
        <f>ROUND((GB9+GC9*2)/3,1)</f>
        <v>0</v>
      </c>
      <c r="GE9" s="35"/>
      <c r="GF9" s="35"/>
      <c r="GG9" s="33">
        <f>ROUND((MAX(GE9:GF9)+GD9)/2,1)</f>
        <v>0</v>
      </c>
      <c r="GH9" s="34">
        <f>IF(GD9=0,(MAX(FY9,FZ9)+FX9)/2,(MAX(GE9,GF9)+GD9)/2)</f>
        <v>7.65</v>
      </c>
      <c r="GI9" s="35">
        <v>10</v>
      </c>
      <c r="GJ9" s="35">
        <v>7</v>
      </c>
      <c r="GK9" s="32">
        <f>ROUND((GI9+GJ9*2)/3,1)</f>
        <v>8</v>
      </c>
      <c r="GL9" s="35">
        <v>7</v>
      </c>
      <c r="GM9" s="35"/>
      <c r="GN9" s="33">
        <f>ROUND((MAX(GL9:GM9)+GK9)/2,1)</f>
        <v>7.5</v>
      </c>
      <c r="GO9" s="35"/>
      <c r="GP9" s="35"/>
      <c r="GQ9" s="32">
        <f>ROUND((GO9+GP9*2)/3,1)</f>
        <v>0</v>
      </c>
      <c r="GR9" s="35"/>
      <c r="GS9" s="35"/>
      <c r="GT9" s="33">
        <f>ROUND((MAX(GR9:GS9)+GQ9)/2,1)</f>
        <v>0</v>
      </c>
      <c r="GU9" s="34">
        <f>IF(GQ9=0,(MAX(GL9,GM9)+GK9)/2,(MAX(GR9,GS9)+GQ9)/2)</f>
        <v>7.5</v>
      </c>
      <c r="GV9" s="35">
        <v>10</v>
      </c>
      <c r="GW9" s="35">
        <v>9</v>
      </c>
      <c r="GX9" s="32">
        <f>ROUND((GV9+GW9*2)/3,1)</f>
        <v>9.3</v>
      </c>
      <c r="GY9" s="35">
        <v>3</v>
      </c>
      <c r="GZ9" s="35"/>
      <c r="HA9" s="33">
        <f>ROUND((MAX(GY9:GZ9)+GX9)/3,1)</f>
        <v>4.1</v>
      </c>
      <c r="HB9" s="35"/>
      <c r="HC9" s="35"/>
      <c r="HD9" s="32">
        <f>ROUND((HB9+HC9*2)/3,1)</f>
        <v>0</v>
      </c>
      <c r="HE9" s="35"/>
      <c r="HF9" s="35"/>
      <c r="HG9" s="33">
        <f>ROUND((MAX(HE9:HF9)+HD9)/2,1)</f>
        <v>0</v>
      </c>
      <c r="HH9" s="34">
        <f>IF(HD9=0,(MAX(GY9,GZ9)+GX9)/2,(MAX(HE9,HF9)+HD9)/2)</f>
        <v>6.15</v>
      </c>
      <c r="HI9" s="35">
        <v>8</v>
      </c>
      <c r="HJ9" s="35">
        <v>9</v>
      </c>
      <c r="HK9" s="32">
        <f>ROUND((HI9+HJ9*2)/3,1)</f>
        <v>8.7</v>
      </c>
      <c r="HL9" s="35"/>
      <c r="HM9" s="35"/>
      <c r="HN9" s="33">
        <f>ROUND((MAX(HL9:HM9)+HK9)/2,1)</f>
        <v>4.4</v>
      </c>
      <c r="HO9" s="35"/>
      <c r="HP9" s="35"/>
      <c r="HQ9" s="32">
        <f>ROUND((HO9+HP9*2)/3,1)</f>
        <v>0</v>
      </c>
      <c r="HR9" s="35"/>
      <c r="HS9" s="35"/>
      <c r="HT9" s="33">
        <f>ROUND((MAX(HR9:HS9)+HQ9)/2,1)</f>
        <v>0</v>
      </c>
      <c r="HU9" s="34">
        <f>IF(HQ9=0,(MAX(HL9,HM9)+HK9)/2,(MAX(HR9,HS9)+HQ9)/2)</f>
        <v>4.35</v>
      </c>
    </row>
    <row r="10" spans="1:229" s="11" customFormat="1" ht="18" customHeight="1">
      <c r="A10" s="10">
        <v>2</v>
      </c>
      <c r="B10" s="14" t="s">
        <v>40</v>
      </c>
      <c r="C10" s="21" t="s">
        <v>267</v>
      </c>
      <c r="D10" s="20" t="s">
        <v>400</v>
      </c>
      <c r="E10" s="28" t="str">
        <f>C10&amp;D10</f>
        <v>133KK2636</v>
      </c>
      <c r="F10" s="12" t="s">
        <v>401</v>
      </c>
      <c r="G10" s="13" t="s">
        <v>241</v>
      </c>
      <c r="H10" s="30" t="str">
        <f>I10&amp;"/"&amp;J10&amp;"/"&amp;19&amp;K10</f>
        <v>24/10/1994</v>
      </c>
      <c r="I10" s="20" t="s">
        <v>96</v>
      </c>
      <c r="J10" s="20" t="s">
        <v>50</v>
      </c>
      <c r="K10" s="20" t="s">
        <v>67</v>
      </c>
      <c r="L10" s="15" t="s">
        <v>402</v>
      </c>
      <c r="M10" s="14" t="s">
        <v>121</v>
      </c>
      <c r="N10" s="35"/>
      <c r="O10" s="35"/>
      <c r="P10" s="35"/>
      <c r="Q10" s="35"/>
      <c r="R10" s="32">
        <f>ROUND((N10+O10+P10*2+Q10*2)/6,1)</f>
        <v>0</v>
      </c>
      <c r="S10" s="35"/>
      <c r="T10" s="35"/>
      <c r="U10" s="33">
        <f>ROUND((MAX(S10:T10)+R10)/2,1)</f>
        <v>0</v>
      </c>
      <c r="V10" s="35"/>
      <c r="W10" s="35"/>
      <c r="X10" s="32">
        <f>ROUND((V10+W10*2)/3,1)</f>
        <v>0</v>
      </c>
      <c r="Y10" s="35"/>
      <c r="Z10" s="35"/>
      <c r="AA10" s="33">
        <f>ROUND((MAX(Y10:Z10)+X10)/2,1)</f>
        <v>0</v>
      </c>
      <c r="AB10" s="34">
        <f>IF(X10=0,(MAX(S10,T10)+R10)/2,(MAX(Y10,Z10)+X10)/2)</f>
        <v>0</v>
      </c>
      <c r="AC10" s="35"/>
      <c r="AD10" s="35"/>
      <c r="AE10" s="32">
        <f>ROUND((AC10+AD10*2)/3,1)</f>
        <v>0</v>
      </c>
      <c r="AF10" s="35"/>
      <c r="AG10" s="35"/>
      <c r="AH10" s="33">
        <f>ROUND((MAX(AF10:AG10)+AE10)/2,1)</f>
        <v>0</v>
      </c>
      <c r="AI10" s="35"/>
      <c r="AJ10" s="35"/>
      <c r="AK10" s="32">
        <f>ROUND((AI10+AJ10*2)/3,1)</f>
        <v>0</v>
      </c>
      <c r="AL10" s="35"/>
      <c r="AM10" s="35"/>
      <c r="AN10" s="33">
        <f>ROUND((MAX(AL10:AM10)+AK10)/2,1)</f>
        <v>0</v>
      </c>
      <c r="AO10" s="34">
        <f>IF(AK10=0,(MAX(AF10,AG10)+AE10)/2,(MAX(AL10,AM10)+AK10)/2)</f>
        <v>0</v>
      </c>
      <c r="AP10" s="35"/>
      <c r="AQ10" s="35"/>
      <c r="AR10" s="32">
        <f>ROUND((AP10+AQ10*2)/3,1)</f>
        <v>0</v>
      </c>
      <c r="AS10" s="35"/>
      <c r="AT10" s="35"/>
      <c r="AU10" s="33">
        <f>ROUND((MAX(AS10:AT10)+AR10)/2,1)</f>
        <v>0</v>
      </c>
      <c r="AV10" s="35"/>
      <c r="AW10" s="35"/>
      <c r="AX10" s="32">
        <f>ROUND((AV10+AW10*2)/3,1)</f>
        <v>0</v>
      </c>
      <c r="AY10" s="35"/>
      <c r="AZ10" s="35"/>
      <c r="BA10" s="33">
        <f>ROUND((MAX(AY10:AZ10)+AX10)/2,1)</f>
        <v>0</v>
      </c>
      <c r="BB10" s="34">
        <f>IF(AX10=0,(MAX(AS10,AT10)+AR10)/2,(MAX(AY10,AZ10)+AX10)/2)</f>
        <v>0</v>
      </c>
      <c r="BC10" s="35"/>
      <c r="BD10" s="35"/>
      <c r="BE10" s="35"/>
      <c r="BF10" s="35"/>
      <c r="BG10" s="32">
        <f>ROUND((BC10+BD10+BE10*2+BF10*2)/6,1)</f>
        <v>0</v>
      </c>
      <c r="BH10" s="35"/>
      <c r="BI10" s="35"/>
      <c r="BJ10" s="33">
        <f>ROUND((MAX(BH10:BI10)+BG10)/2,1)</f>
        <v>0</v>
      </c>
      <c r="BK10" s="35"/>
      <c r="BL10" s="35"/>
      <c r="BM10" s="32">
        <f>ROUND((BK10+BL10*2)/3,1)</f>
        <v>0</v>
      </c>
      <c r="BN10" s="35"/>
      <c r="BO10" s="35"/>
      <c r="BP10" s="33">
        <f>ROUND((MAX(BN10:BO10)+BM10)/2,1)</f>
        <v>0</v>
      </c>
      <c r="BQ10" s="34">
        <f>IF(BM10=0,(MAX(BH10,BI10)+BG10)/2,(MAX(BN10,BO10)+BM10)/2)</f>
        <v>0</v>
      </c>
      <c r="BR10" s="35"/>
      <c r="BS10" s="35"/>
      <c r="BT10" s="32">
        <f>ROUND((BR10+BS10*2)/3,1)</f>
        <v>0</v>
      </c>
      <c r="BU10" s="35"/>
      <c r="BV10" s="35"/>
      <c r="BW10" s="33">
        <f>ROUND((MAX(BU10:BV10)+BT10)/2,1)</f>
        <v>0</v>
      </c>
      <c r="BX10" s="35"/>
      <c r="BY10" s="35"/>
      <c r="BZ10" s="32">
        <f>ROUND((BX10+BY10*2)/3,1)</f>
        <v>0</v>
      </c>
      <c r="CA10" s="35"/>
      <c r="CB10" s="35"/>
      <c r="CC10" s="33">
        <f>ROUND((MAX(CA10:CB10)+BZ10)/2,1)</f>
        <v>0</v>
      </c>
      <c r="CD10" s="34">
        <f>IF(BZ10=0,(MAX(BU10,BV10)+BT10)/2,(MAX(CA10,CB10)+BZ10)/2)</f>
        <v>0</v>
      </c>
      <c r="CE10" s="35"/>
      <c r="CF10" s="35"/>
      <c r="CG10" s="32">
        <f>ROUND((CE10+CF10*2)/3,1)</f>
        <v>0</v>
      </c>
      <c r="CH10" s="35"/>
      <c r="CI10" s="35"/>
      <c r="CJ10" s="33">
        <f>ROUND((MAX(CH10:CI10)+CG10)/2,1)</f>
        <v>0</v>
      </c>
      <c r="CK10" s="35"/>
      <c r="CL10" s="35"/>
      <c r="CM10" s="32">
        <f>ROUND((CK10+CL10*2)/3,1)</f>
        <v>0</v>
      </c>
      <c r="CN10" s="35"/>
      <c r="CO10" s="35"/>
      <c r="CP10" s="33">
        <f>ROUND((MAX(CN10:CO10)+CM10)/2,1)</f>
        <v>0</v>
      </c>
      <c r="CQ10" s="34">
        <f>IF(CM10=0,(MAX(CH10,CI10)+CG10)/2,(MAX(CN10,CO10)+CM10)/2)</f>
        <v>0</v>
      </c>
      <c r="CR10" s="35"/>
      <c r="CS10" s="35"/>
      <c r="CT10" s="32">
        <f>ROUND((CR10+CS10*2)/3,1)</f>
        <v>0</v>
      </c>
      <c r="CU10" s="35"/>
      <c r="CV10" s="35"/>
      <c r="CW10" s="33">
        <f>ROUND((MAX(CU10:CV10)+CT10)/2,1)</f>
        <v>0</v>
      </c>
      <c r="CX10" s="35"/>
      <c r="CY10" s="35"/>
      <c r="CZ10" s="32">
        <f>ROUND((CX10+CY10*2)/3,1)</f>
        <v>0</v>
      </c>
      <c r="DA10" s="35"/>
      <c r="DB10" s="35"/>
      <c r="DC10" s="33">
        <f>ROUND((MAX(DA10:DB10)+CZ10)/2,1)</f>
        <v>0</v>
      </c>
      <c r="DD10" s="34">
        <f>IF(CZ10=0,(MAX(CU10,CV10)+CT10)/2,(MAX(DB10,DC10)+CZ10)/2)</f>
        <v>0</v>
      </c>
      <c r="DE10" s="35"/>
      <c r="DF10" s="35"/>
      <c r="DG10" s="32">
        <f>ROUND((DE10+DF10*2)/3,1)</f>
        <v>0</v>
      </c>
      <c r="DH10" s="35"/>
      <c r="DI10" s="35"/>
      <c r="DJ10" s="33">
        <f>ROUND((MAX(DH10:DI10)+DG10)/2,1)</f>
        <v>0</v>
      </c>
      <c r="DK10" s="35"/>
      <c r="DL10" s="35"/>
      <c r="DM10" s="32">
        <f>ROUND((DK10+DL10*2)/3,1)</f>
        <v>0</v>
      </c>
      <c r="DN10" s="35"/>
      <c r="DO10" s="35"/>
      <c r="DP10" s="33">
        <f>ROUND((MAX(DN10:DO10)+DM10)/2,1)</f>
        <v>0</v>
      </c>
      <c r="DQ10" s="34">
        <f>IF(DM10=0,(MAX(DH10,DI10)+DG10)/2,(MAX(DN10,DO10)+DM10)/2)</f>
        <v>0</v>
      </c>
      <c r="DR10" s="35"/>
      <c r="DS10" s="35"/>
      <c r="DT10" s="32">
        <f>ROUND((DR10+DS10*2)/3,1)</f>
        <v>0</v>
      </c>
      <c r="DU10" s="35"/>
      <c r="DV10" s="35"/>
      <c r="DW10" s="33">
        <f>ROUND((MAX(DU10:DV10)+DT10)/2,1)</f>
        <v>0</v>
      </c>
      <c r="DX10" s="35"/>
      <c r="DY10" s="35"/>
      <c r="DZ10" s="32">
        <f>ROUND((DX10+DY10*2)/3,1)</f>
        <v>0</v>
      </c>
      <c r="EA10" s="35"/>
      <c r="EB10" s="35"/>
      <c r="EC10" s="33">
        <f>ROUND((MAX(EA10:EB10)+DZ10)/2,1)</f>
        <v>0</v>
      </c>
      <c r="ED10" s="34">
        <f>IF(DZ10=0,(MAX(DU10,DV10)+DT10)/2,(MAX(EA10,EB10)+DZ10)/2)</f>
        <v>0</v>
      </c>
      <c r="EE10" s="35"/>
      <c r="EF10" s="35"/>
      <c r="EG10" s="32">
        <f>ROUND((EE10+EF10*2)/3,1)</f>
        <v>0</v>
      </c>
      <c r="EH10" s="35"/>
      <c r="EI10" s="35"/>
      <c r="EJ10" s="33">
        <f>ROUND((MAX(EH10:EI10)+EG10)/2,1)</f>
        <v>0</v>
      </c>
      <c r="EK10" s="35"/>
      <c r="EL10" s="35"/>
      <c r="EM10" s="32">
        <f>ROUND((EK10+EL10*2)/3,1)</f>
        <v>0</v>
      </c>
      <c r="EN10" s="35"/>
      <c r="EO10" s="35"/>
      <c r="EP10" s="33">
        <f>ROUND((MAX(EN10:EO10)+EM10)/2,1)</f>
        <v>0</v>
      </c>
      <c r="EQ10" s="34">
        <f>IF(EM10=0,(MAX(EH10,EI10)+EG10)/2,(MAX(EN10,EO10)+FM0)/2)</f>
        <v>0</v>
      </c>
      <c r="ER10" s="35"/>
      <c r="ES10" s="35"/>
      <c r="ET10" s="32">
        <f>ROUND((ER10+ES10*2)/3,1)</f>
        <v>0</v>
      </c>
      <c r="EU10" s="35"/>
      <c r="EV10" s="35"/>
      <c r="EW10" s="32">
        <f>ROUND((EU10+EV10*2)/3,1)</f>
        <v>0</v>
      </c>
      <c r="EX10" s="33">
        <f>ROUND((ET10+EW10)/2,1)</f>
        <v>0</v>
      </c>
      <c r="EY10" s="35"/>
      <c r="EZ10" s="35"/>
      <c r="FA10" s="33">
        <f>ROUND((MAX(EY10:EZ10)+EX10)/2,1)</f>
        <v>0</v>
      </c>
      <c r="FB10" s="35"/>
      <c r="FC10" s="35"/>
      <c r="FD10" s="15"/>
      <c r="FE10" s="35"/>
      <c r="FF10" s="35"/>
      <c r="FG10" s="15"/>
      <c r="FH10" s="34">
        <f>IF(FD10=0,(MAX(EY10,EZ10)+EX10)/2,(MAX(FE10,FF10)+FD10)/2)</f>
        <v>0</v>
      </c>
      <c r="FI10" s="35">
        <v>8</v>
      </c>
      <c r="FJ10" s="35">
        <v>8</v>
      </c>
      <c r="FK10" s="32">
        <f>ROUND((FI10+FJ10*2)/3,1)</f>
        <v>8</v>
      </c>
      <c r="FL10" s="35"/>
      <c r="FM10" s="35"/>
      <c r="FN10" s="33">
        <f>ROUND((MAX(FL10:FM10)+FK10)/2,1)</f>
        <v>4</v>
      </c>
      <c r="FO10" s="35"/>
      <c r="FP10" s="35"/>
      <c r="FQ10" s="32">
        <f>ROUND((FO10+FP10*2)/3,1)</f>
        <v>0</v>
      </c>
      <c r="FR10" s="35"/>
      <c r="FS10" s="35"/>
      <c r="FT10" s="33">
        <f>ROUND((MAX(FR10:FS10)+FQ10)/2,1)</f>
        <v>0</v>
      </c>
      <c r="FU10" s="34">
        <f>IF(FQ10=0,(MAX(FL10,FM10)+FK10)/2,(MAX(FR10,FS10)+FQ10)/2)</f>
        <v>4</v>
      </c>
      <c r="FV10" s="35"/>
      <c r="FW10" s="35"/>
      <c r="FX10" s="32">
        <f>ROUND((FV10+FW10*2)/3,1)</f>
        <v>0</v>
      </c>
      <c r="FY10" s="35"/>
      <c r="FZ10" s="35"/>
      <c r="GA10" s="33">
        <f>ROUND((MAX(FY10:FZ10)+FX10)/2,1)</f>
        <v>0</v>
      </c>
      <c r="GB10" s="35"/>
      <c r="GC10" s="35"/>
      <c r="GD10" s="32">
        <f>ROUND((GB10+GC10*2)/3,1)</f>
        <v>0</v>
      </c>
      <c r="GE10" s="35"/>
      <c r="GF10" s="35"/>
      <c r="GG10" s="33">
        <f>ROUND((MAX(GE10:GF10)+GD10)/2,1)</f>
        <v>0</v>
      </c>
      <c r="GH10" s="34">
        <f>IF(GD10=0,(MAX(FY10,FZ10)+FX10)/2,(MAX(GE10,GF10)+GD10)/2)</f>
        <v>0</v>
      </c>
      <c r="GI10" s="35"/>
      <c r="GJ10" s="35"/>
      <c r="GK10" s="32">
        <f>ROUND((GI10+GJ10*2)/3,1)</f>
        <v>0</v>
      </c>
      <c r="GL10" s="35"/>
      <c r="GM10" s="35"/>
      <c r="GN10" s="33">
        <f>ROUND((MAX(GL10:GM10)+GK10)/2,1)</f>
        <v>0</v>
      </c>
      <c r="GO10" s="35"/>
      <c r="GP10" s="35"/>
      <c r="GQ10" s="32">
        <f>ROUND((GO10+GP10*2)/3,1)</f>
        <v>0</v>
      </c>
      <c r="GR10" s="35"/>
      <c r="GS10" s="35"/>
      <c r="GT10" s="33">
        <f>ROUND((MAX(GR10:GS10)+GQ10)/2,1)</f>
        <v>0</v>
      </c>
      <c r="GU10" s="34">
        <f>IF(GQ10=0,(MAX(GL10,GM10)+GK10)/2,(MAX(GR10,GS10)+GQ10)/2)</f>
        <v>0</v>
      </c>
      <c r="GV10" s="35"/>
      <c r="GW10" s="35"/>
      <c r="GX10" s="32">
        <f>ROUND((GV10+GW10*2)/3,1)</f>
        <v>0</v>
      </c>
      <c r="GY10" s="35"/>
      <c r="GZ10" s="35"/>
      <c r="HA10" s="33">
        <f>ROUND((MAX(GY10:GZ10)+GX10)/3,1)</f>
        <v>0</v>
      </c>
      <c r="HB10" s="35"/>
      <c r="HC10" s="35"/>
      <c r="HD10" s="32">
        <f>ROUND((HB10+HC10*2)/3,1)</f>
        <v>0</v>
      </c>
      <c r="HE10" s="35"/>
      <c r="HF10" s="35"/>
      <c r="HG10" s="33">
        <f>ROUND((MAX(HE10:HF10)+HD10)/2,1)</f>
        <v>0</v>
      </c>
      <c r="HH10" s="34">
        <f>IF(HD10=0,(MAX(GY10,GZ10)+GX10)/2,(MAX(HE10,HF10)+HD10)/2)</f>
        <v>0</v>
      </c>
      <c r="HI10" s="35"/>
      <c r="HJ10" s="35"/>
      <c r="HK10" s="32">
        <f>ROUND((HI10+HJ10*2)/3,1)</f>
        <v>0</v>
      </c>
      <c r="HL10" s="35"/>
      <c r="HM10" s="35"/>
      <c r="HN10" s="33">
        <f>ROUND((MAX(HL10:HM10)+HK10)/2,1)</f>
        <v>0</v>
      </c>
      <c r="HO10" s="35"/>
      <c r="HP10" s="35"/>
      <c r="HQ10" s="32">
        <f>ROUND((HO10+HP10*2)/3,1)</f>
        <v>0</v>
      </c>
      <c r="HR10" s="35"/>
      <c r="HS10" s="35"/>
      <c r="HT10" s="33">
        <f>ROUND((MAX(HR10:HS10)+HQ10)/2,1)</f>
        <v>0</v>
      </c>
      <c r="HU10" s="34">
        <f>IF(HQ10=0,(MAX(HL10,HM10)+HK10)/2,(MAX(HR10,HS10)+HQ10)/2)</f>
        <v>0</v>
      </c>
    </row>
  </sheetData>
  <sheetProtection/>
  <mergeCells count="78">
    <mergeCell ref="HO7:HT7"/>
    <mergeCell ref="HU7:HU8"/>
    <mergeCell ref="GU7:GU8"/>
    <mergeCell ref="GV7:HA7"/>
    <mergeCell ref="HB7:HG7"/>
    <mergeCell ref="HH7:HH8"/>
    <mergeCell ref="HI7:HN7"/>
    <mergeCell ref="GV6:HG6"/>
    <mergeCell ref="HI6:HT6"/>
    <mergeCell ref="ER7:ET7"/>
    <mergeCell ref="EU7:EW7"/>
    <mergeCell ref="EX7:EX8"/>
    <mergeCell ref="EY7:EY8"/>
    <mergeCell ref="EZ7:EZ8"/>
    <mergeCell ref="FA7:FA8"/>
    <mergeCell ref="FB7:FG7"/>
    <mergeCell ref="FH7:FH8"/>
    <mergeCell ref="FI7:FN7"/>
    <mergeCell ref="FO7:FT7"/>
    <mergeCell ref="FU7:FU8"/>
    <mergeCell ref="FV7:GA7"/>
    <mergeCell ref="GB7:GG7"/>
    <mergeCell ref="GH7:GH8"/>
    <mergeCell ref="EE7:EJ7"/>
    <mergeCell ref="ER6:FG6"/>
    <mergeCell ref="FI6:FT6"/>
    <mergeCell ref="FV6:GG6"/>
    <mergeCell ref="GI6:GT6"/>
    <mergeCell ref="GI7:GN7"/>
    <mergeCell ref="GO7:GT7"/>
    <mergeCell ref="EK7:EP7"/>
    <mergeCell ref="EQ7:EQ8"/>
    <mergeCell ref="BX7:CC7"/>
    <mergeCell ref="CD7:CD8"/>
    <mergeCell ref="CE7:CJ7"/>
    <mergeCell ref="CK7:CP7"/>
    <mergeCell ref="CQ7:CQ8"/>
    <mergeCell ref="ED7:ED8"/>
    <mergeCell ref="CR7:CW7"/>
    <mergeCell ref="CX7:DC7"/>
    <mergeCell ref="DD7:DD8"/>
    <mergeCell ref="DE7:DJ7"/>
    <mergeCell ref="DK7:DP7"/>
    <mergeCell ref="DQ7:DQ8"/>
    <mergeCell ref="DR7:DW7"/>
    <mergeCell ref="DX7:EC7"/>
    <mergeCell ref="BR7:BW7"/>
    <mergeCell ref="N7:U7"/>
    <mergeCell ref="V7:AA7"/>
    <mergeCell ref="AB7:AB8"/>
    <mergeCell ref="AC7:AH7"/>
    <mergeCell ref="AI7:AN7"/>
    <mergeCell ref="AO7:AO8"/>
    <mergeCell ref="AP7:AU7"/>
    <mergeCell ref="AV7:BA7"/>
    <mergeCell ref="BB7:BB8"/>
    <mergeCell ref="BQ7:BQ8"/>
    <mergeCell ref="DE6:DP6"/>
    <mergeCell ref="DR6:EC6"/>
    <mergeCell ref="EE6:EP6"/>
    <mergeCell ref="H6:H8"/>
    <mergeCell ref="CR6:DC6"/>
    <mergeCell ref="I6:K8"/>
    <mergeCell ref="L6:L8"/>
    <mergeCell ref="M6:M8"/>
    <mergeCell ref="N6:AA6"/>
    <mergeCell ref="AC6:AN6"/>
    <mergeCell ref="AP6:BA6"/>
    <mergeCell ref="BC6:BP6"/>
    <mergeCell ref="BR6:CC6"/>
    <mergeCell ref="CE6:CP6"/>
    <mergeCell ref="BC7:BJ7"/>
    <mergeCell ref="BK7:BP7"/>
    <mergeCell ref="F6:G8"/>
    <mergeCell ref="A6:A8"/>
    <mergeCell ref="B6:B8"/>
    <mergeCell ref="E6:E8"/>
    <mergeCell ref="C6:D8"/>
  </mergeCells>
  <printOptions/>
  <pageMargins left="0.7" right="0.7" top="0.75" bottom="0.75" header="0.3" footer="0.3"/>
  <pageSetup horizontalDpi="600" verticalDpi="600" orientation="portrait" r:id="rId1"/>
  <ignoredErrors>
    <ignoredError sqref="D9:D10 I9:K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H13"/>
  <sheetViews>
    <sheetView zoomScalePageLayoutView="0" workbookViewId="0" topLeftCell="A1">
      <pane xSplit="13" ySplit="8" topLeftCell="EF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A9" sqref="A9:IV10"/>
    </sheetView>
  </sheetViews>
  <sheetFormatPr defaultColWidth="9.140625" defaultRowHeight="15"/>
  <cols>
    <col min="1" max="1" width="3.7109375" style="0" customWidth="1"/>
    <col min="2" max="2" width="4.57421875" style="0" customWidth="1"/>
    <col min="3" max="3" width="5.28125" style="0" customWidth="1"/>
    <col min="4" max="4" width="3.00390625" style="0" customWidth="1"/>
    <col min="5" max="5" width="9.8515625" style="0" customWidth="1"/>
    <col min="6" max="6" width="15.57421875" style="0" customWidth="1"/>
    <col min="7" max="7" width="8.00390625" style="0" customWidth="1"/>
    <col min="8" max="8" width="10.421875" style="0" customWidth="1"/>
    <col min="9" max="11" width="2.00390625" style="0" customWidth="1"/>
    <col min="12" max="12" width="10.57421875" style="0" customWidth="1"/>
    <col min="14" max="21" width="3.28125" style="0" customWidth="1"/>
    <col min="22" max="27" width="3.28125" style="0" hidden="1" customWidth="1"/>
    <col min="28" max="34" width="3.28125" style="0" customWidth="1"/>
    <col min="35" max="40" width="3.28125" style="0" hidden="1" customWidth="1"/>
    <col min="41" max="47" width="3.28125" style="0" customWidth="1"/>
    <col min="48" max="53" width="3.28125" style="0" hidden="1" customWidth="1"/>
    <col min="54" max="62" width="3.28125" style="0" customWidth="1"/>
    <col min="63" max="68" width="3.28125" style="0" hidden="1" customWidth="1"/>
    <col min="69" max="75" width="3.28125" style="0" customWidth="1"/>
    <col min="76" max="81" width="3.28125" style="0" hidden="1" customWidth="1"/>
    <col min="82" max="88" width="3.28125" style="0" customWidth="1"/>
    <col min="89" max="94" width="3.28125" style="0" hidden="1" customWidth="1"/>
    <col min="95" max="101" width="3.28125" style="0" customWidth="1"/>
    <col min="102" max="107" width="3.28125" style="0" hidden="1" customWidth="1"/>
    <col min="108" max="114" width="3.28125" style="0" customWidth="1"/>
    <col min="115" max="120" width="3.28125" style="0" hidden="1" customWidth="1"/>
    <col min="121" max="127" width="3.28125" style="0" customWidth="1"/>
    <col min="128" max="133" width="3.28125" style="0" hidden="1" customWidth="1"/>
    <col min="134" max="134" width="3.28125" style="0" customWidth="1"/>
    <col min="135" max="144" width="3.421875" style="0" customWidth="1"/>
    <col min="145" max="150" width="3.421875" style="0" hidden="1" customWidth="1"/>
    <col min="151" max="157" width="3.421875" style="0" customWidth="1"/>
    <col min="158" max="163" width="3.421875" style="0" hidden="1" customWidth="1"/>
    <col min="164" max="170" width="3.421875" style="0" customWidth="1"/>
    <col min="171" max="176" width="3.421875" style="0" hidden="1" customWidth="1"/>
    <col min="177" max="183" width="3.421875" style="0" customWidth="1"/>
    <col min="184" max="189" width="3.421875" style="0" hidden="1" customWidth="1"/>
    <col min="190" max="196" width="3.421875" style="0" customWidth="1"/>
    <col min="197" max="202" width="3.421875" style="0" hidden="1" customWidth="1"/>
    <col min="203" max="209" width="3.421875" style="0" customWidth="1"/>
    <col min="210" max="215" width="3.421875" style="0" hidden="1" customWidth="1"/>
    <col min="216" max="216" width="3.421875" style="0" customWidth="1"/>
  </cols>
  <sheetData>
    <row r="1" s="1" customFormat="1" ht="15" customHeight="1">
      <c r="A1" s="1" t="s">
        <v>4</v>
      </c>
    </row>
    <row r="2" s="1" customFormat="1" ht="15" customHeight="1">
      <c r="A2" s="1" t="s">
        <v>3</v>
      </c>
    </row>
    <row r="3" s="1" customFormat="1" ht="15" customHeight="1">
      <c r="A3" s="1" t="s">
        <v>183</v>
      </c>
    </row>
    <row r="4" spans="1:9" s="1" customFormat="1" ht="15" customHeight="1">
      <c r="A4" s="18" t="s">
        <v>197</v>
      </c>
      <c r="B4" s="18"/>
      <c r="C4" s="18"/>
      <c r="D4" s="18"/>
      <c r="E4" s="18"/>
      <c r="F4" s="18"/>
      <c r="G4" s="18"/>
      <c r="H4" s="18"/>
      <c r="I4" s="18"/>
    </row>
    <row r="6" spans="1:216" s="9" customFormat="1" ht="18.75" customHeight="1">
      <c r="A6" s="55" t="s">
        <v>0</v>
      </c>
      <c r="B6" s="55" t="s">
        <v>1</v>
      </c>
      <c r="C6" s="69"/>
      <c r="D6" s="70"/>
      <c r="E6" s="75" t="s">
        <v>372</v>
      </c>
      <c r="F6" s="55" t="s">
        <v>2</v>
      </c>
      <c r="G6" s="56"/>
      <c r="H6" s="57" t="s">
        <v>29</v>
      </c>
      <c r="I6" s="59"/>
      <c r="J6" s="60"/>
      <c r="K6" s="61"/>
      <c r="L6" s="57" t="s">
        <v>25</v>
      </c>
      <c r="M6" s="57" t="s">
        <v>26</v>
      </c>
      <c r="N6" s="54" t="s">
        <v>5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7">
        <v>5</v>
      </c>
      <c r="AC6" s="54" t="s">
        <v>6</v>
      </c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7">
        <v>2</v>
      </c>
      <c r="AP6" s="54" t="s">
        <v>7</v>
      </c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7">
        <v>3</v>
      </c>
      <c r="BC6" s="54" t="s">
        <v>8</v>
      </c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7">
        <v>5</v>
      </c>
      <c r="BR6" s="54" t="s">
        <v>9</v>
      </c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7">
        <v>2</v>
      </c>
      <c r="CE6" s="54" t="s">
        <v>10</v>
      </c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7">
        <v>3</v>
      </c>
      <c r="CR6" s="54" t="s">
        <v>12</v>
      </c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7">
        <v>2</v>
      </c>
      <c r="DE6" s="54" t="s">
        <v>14</v>
      </c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7">
        <v>3</v>
      </c>
      <c r="DR6" s="54" t="s">
        <v>16</v>
      </c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7">
        <v>2</v>
      </c>
      <c r="EE6" s="54" t="s">
        <v>418</v>
      </c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39">
        <v>3</v>
      </c>
      <c r="EV6" s="54" t="s">
        <v>424</v>
      </c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39">
        <v>3</v>
      </c>
      <c r="FI6" s="54" t="s">
        <v>436</v>
      </c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39">
        <v>3</v>
      </c>
      <c r="FV6" s="54" t="s">
        <v>437</v>
      </c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39">
        <v>3</v>
      </c>
      <c r="GI6" s="54" t="s">
        <v>438</v>
      </c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39">
        <v>2</v>
      </c>
      <c r="GV6" s="54" t="s">
        <v>439</v>
      </c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39">
        <v>2</v>
      </c>
    </row>
    <row r="7" spans="1:216" s="2" customFormat="1" ht="15.75" customHeight="1">
      <c r="A7" s="55"/>
      <c r="B7" s="56"/>
      <c r="C7" s="71"/>
      <c r="D7" s="72"/>
      <c r="E7" s="76"/>
      <c r="F7" s="56"/>
      <c r="G7" s="56"/>
      <c r="H7" s="56"/>
      <c r="I7" s="62"/>
      <c r="J7" s="63"/>
      <c r="K7" s="64"/>
      <c r="L7" s="56"/>
      <c r="M7" s="56"/>
      <c r="N7" s="51" t="s">
        <v>17</v>
      </c>
      <c r="O7" s="52"/>
      <c r="P7" s="52"/>
      <c r="Q7" s="52"/>
      <c r="R7" s="52"/>
      <c r="S7" s="52"/>
      <c r="T7" s="52"/>
      <c r="U7" s="53"/>
      <c r="V7" s="51" t="s">
        <v>18</v>
      </c>
      <c r="W7" s="52"/>
      <c r="X7" s="52"/>
      <c r="Y7" s="52"/>
      <c r="Z7" s="52"/>
      <c r="AA7" s="53"/>
      <c r="AB7" s="45" t="s">
        <v>28</v>
      </c>
      <c r="AC7" s="49" t="s">
        <v>17</v>
      </c>
      <c r="AD7" s="50"/>
      <c r="AE7" s="50"/>
      <c r="AF7" s="50"/>
      <c r="AG7" s="50"/>
      <c r="AH7" s="50"/>
      <c r="AI7" s="51" t="s">
        <v>18</v>
      </c>
      <c r="AJ7" s="52"/>
      <c r="AK7" s="52"/>
      <c r="AL7" s="52"/>
      <c r="AM7" s="52"/>
      <c r="AN7" s="53"/>
      <c r="AO7" s="45" t="s">
        <v>28</v>
      </c>
      <c r="AP7" s="49" t="s">
        <v>17</v>
      </c>
      <c r="AQ7" s="50"/>
      <c r="AR7" s="50"/>
      <c r="AS7" s="50"/>
      <c r="AT7" s="50"/>
      <c r="AU7" s="50"/>
      <c r="AV7" s="51" t="s">
        <v>18</v>
      </c>
      <c r="AW7" s="52"/>
      <c r="AX7" s="52"/>
      <c r="AY7" s="52"/>
      <c r="AZ7" s="52"/>
      <c r="BA7" s="53"/>
      <c r="BB7" s="45" t="s">
        <v>28</v>
      </c>
      <c r="BC7" s="51" t="s">
        <v>17</v>
      </c>
      <c r="BD7" s="52"/>
      <c r="BE7" s="52"/>
      <c r="BF7" s="52"/>
      <c r="BG7" s="52"/>
      <c r="BH7" s="52"/>
      <c r="BI7" s="52"/>
      <c r="BJ7" s="53"/>
      <c r="BK7" s="51" t="s">
        <v>18</v>
      </c>
      <c r="BL7" s="52"/>
      <c r="BM7" s="52"/>
      <c r="BN7" s="52"/>
      <c r="BO7" s="52"/>
      <c r="BP7" s="53"/>
      <c r="BQ7" s="68" t="s">
        <v>28</v>
      </c>
      <c r="BR7" s="49" t="s">
        <v>17</v>
      </c>
      <c r="BS7" s="50"/>
      <c r="BT7" s="50"/>
      <c r="BU7" s="50"/>
      <c r="BV7" s="50"/>
      <c r="BW7" s="50"/>
      <c r="BX7" s="51" t="s">
        <v>18</v>
      </c>
      <c r="BY7" s="52"/>
      <c r="BZ7" s="52"/>
      <c r="CA7" s="52"/>
      <c r="CB7" s="52"/>
      <c r="CC7" s="53"/>
      <c r="CD7" s="45" t="s">
        <v>28</v>
      </c>
      <c r="CE7" s="49" t="s">
        <v>17</v>
      </c>
      <c r="CF7" s="50"/>
      <c r="CG7" s="50"/>
      <c r="CH7" s="50"/>
      <c r="CI7" s="50"/>
      <c r="CJ7" s="50"/>
      <c r="CK7" s="51" t="s">
        <v>18</v>
      </c>
      <c r="CL7" s="52"/>
      <c r="CM7" s="52"/>
      <c r="CN7" s="52"/>
      <c r="CO7" s="52"/>
      <c r="CP7" s="53"/>
      <c r="CQ7" s="45" t="s">
        <v>28</v>
      </c>
      <c r="CR7" s="49" t="s">
        <v>17</v>
      </c>
      <c r="CS7" s="50"/>
      <c r="CT7" s="50"/>
      <c r="CU7" s="50"/>
      <c r="CV7" s="50"/>
      <c r="CW7" s="50"/>
      <c r="CX7" s="51" t="s">
        <v>18</v>
      </c>
      <c r="CY7" s="52"/>
      <c r="CZ7" s="52"/>
      <c r="DA7" s="52"/>
      <c r="DB7" s="52"/>
      <c r="DC7" s="53"/>
      <c r="DD7" s="45" t="s">
        <v>28</v>
      </c>
      <c r="DE7" s="49" t="s">
        <v>17</v>
      </c>
      <c r="DF7" s="50"/>
      <c r="DG7" s="50"/>
      <c r="DH7" s="50"/>
      <c r="DI7" s="50"/>
      <c r="DJ7" s="50"/>
      <c r="DK7" s="51" t="s">
        <v>18</v>
      </c>
      <c r="DL7" s="52"/>
      <c r="DM7" s="52"/>
      <c r="DN7" s="52"/>
      <c r="DO7" s="52"/>
      <c r="DP7" s="53"/>
      <c r="DQ7" s="45" t="s">
        <v>28</v>
      </c>
      <c r="DR7" s="49" t="s">
        <v>17</v>
      </c>
      <c r="DS7" s="50"/>
      <c r="DT7" s="50"/>
      <c r="DU7" s="50"/>
      <c r="DV7" s="50"/>
      <c r="DW7" s="50"/>
      <c r="DX7" s="51" t="s">
        <v>18</v>
      </c>
      <c r="DY7" s="52"/>
      <c r="DZ7" s="52"/>
      <c r="EA7" s="52"/>
      <c r="EB7" s="52"/>
      <c r="EC7" s="53"/>
      <c r="ED7" s="45" t="s">
        <v>28</v>
      </c>
      <c r="EE7" s="51" t="s">
        <v>419</v>
      </c>
      <c r="EF7" s="52"/>
      <c r="EG7" s="53"/>
      <c r="EH7" s="51" t="s">
        <v>420</v>
      </c>
      <c r="EI7" s="52"/>
      <c r="EJ7" s="53"/>
      <c r="EK7" s="78" t="s">
        <v>21</v>
      </c>
      <c r="EL7" s="78" t="s">
        <v>421</v>
      </c>
      <c r="EM7" s="78" t="s">
        <v>23</v>
      </c>
      <c r="EN7" s="78" t="s">
        <v>422</v>
      </c>
      <c r="EO7" s="51" t="s">
        <v>18</v>
      </c>
      <c r="EP7" s="52"/>
      <c r="EQ7" s="52"/>
      <c r="ER7" s="52"/>
      <c r="ES7" s="52"/>
      <c r="ET7" s="53"/>
      <c r="EU7" s="45" t="s">
        <v>28</v>
      </c>
      <c r="EV7" s="49" t="s">
        <v>17</v>
      </c>
      <c r="EW7" s="50"/>
      <c r="EX7" s="50"/>
      <c r="EY7" s="50"/>
      <c r="EZ7" s="50"/>
      <c r="FA7" s="50"/>
      <c r="FB7" s="51" t="s">
        <v>18</v>
      </c>
      <c r="FC7" s="52"/>
      <c r="FD7" s="52"/>
      <c r="FE7" s="52"/>
      <c r="FF7" s="52"/>
      <c r="FG7" s="53"/>
      <c r="FH7" s="45" t="s">
        <v>28</v>
      </c>
      <c r="FI7" s="49" t="s">
        <v>17</v>
      </c>
      <c r="FJ7" s="50"/>
      <c r="FK7" s="50"/>
      <c r="FL7" s="50"/>
      <c r="FM7" s="50"/>
      <c r="FN7" s="50"/>
      <c r="FO7" s="51" t="s">
        <v>18</v>
      </c>
      <c r="FP7" s="52"/>
      <c r="FQ7" s="52"/>
      <c r="FR7" s="52"/>
      <c r="FS7" s="52"/>
      <c r="FT7" s="53"/>
      <c r="FU7" s="45" t="s">
        <v>28</v>
      </c>
      <c r="FV7" s="49" t="s">
        <v>17</v>
      </c>
      <c r="FW7" s="50"/>
      <c r="FX7" s="50"/>
      <c r="FY7" s="50"/>
      <c r="FZ7" s="50"/>
      <c r="GA7" s="50"/>
      <c r="GB7" s="51" t="s">
        <v>18</v>
      </c>
      <c r="GC7" s="52"/>
      <c r="GD7" s="52"/>
      <c r="GE7" s="52"/>
      <c r="GF7" s="52"/>
      <c r="GG7" s="53"/>
      <c r="GH7" s="45" t="s">
        <v>28</v>
      </c>
      <c r="GI7" s="49" t="s">
        <v>17</v>
      </c>
      <c r="GJ7" s="50"/>
      <c r="GK7" s="50"/>
      <c r="GL7" s="50"/>
      <c r="GM7" s="50"/>
      <c r="GN7" s="50"/>
      <c r="GO7" s="51" t="s">
        <v>18</v>
      </c>
      <c r="GP7" s="52"/>
      <c r="GQ7" s="52"/>
      <c r="GR7" s="52"/>
      <c r="GS7" s="52"/>
      <c r="GT7" s="53"/>
      <c r="GU7" s="45" t="s">
        <v>28</v>
      </c>
      <c r="GV7" s="49" t="s">
        <v>17</v>
      </c>
      <c r="GW7" s="50"/>
      <c r="GX7" s="50"/>
      <c r="GY7" s="50"/>
      <c r="GZ7" s="50"/>
      <c r="HA7" s="50"/>
      <c r="HB7" s="51" t="s">
        <v>18</v>
      </c>
      <c r="HC7" s="52"/>
      <c r="HD7" s="52"/>
      <c r="HE7" s="52"/>
      <c r="HF7" s="52"/>
      <c r="HG7" s="53"/>
      <c r="HH7" s="45" t="s">
        <v>28</v>
      </c>
    </row>
    <row r="8" spans="1:216" s="3" customFormat="1" ht="36" customHeight="1">
      <c r="A8" s="55"/>
      <c r="B8" s="56"/>
      <c r="C8" s="73"/>
      <c r="D8" s="74"/>
      <c r="E8" s="77"/>
      <c r="F8" s="56"/>
      <c r="G8" s="56"/>
      <c r="H8" s="56"/>
      <c r="I8" s="65"/>
      <c r="J8" s="66"/>
      <c r="K8" s="67"/>
      <c r="L8" s="56"/>
      <c r="M8" s="56"/>
      <c r="N8" s="4" t="s">
        <v>19</v>
      </c>
      <c r="O8" s="4" t="s">
        <v>19</v>
      </c>
      <c r="P8" s="4" t="s">
        <v>20</v>
      </c>
      <c r="Q8" s="4" t="s">
        <v>20</v>
      </c>
      <c r="R8" s="5" t="s">
        <v>21</v>
      </c>
      <c r="S8" s="5" t="s">
        <v>22</v>
      </c>
      <c r="T8" s="5" t="s">
        <v>23</v>
      </c>
      <c r="U8" s="5" t="s">
        <v>24</v>
      </c>
      <c r="V8" s="4" t="s">
        <v>19</v>
      </c>
      <c r="W8" s="4" t="s">
        <v>20</v>
      </c>
      <c r="X8" s="5" t="s">
        <v>21</v>
      </c>
      <c r="Y8" s="5" t="s">
        <v>22</v>
      </c>
      <c r="Z8" s="5" t="s">
        <v>23</v>
      </c>
      <c r="AA8" s="6" t="s">
        <v>27</v>
      </c>
      <c r="AB8" s="58"/>
      <c r="AC8" s="4" t="s">
        <v>19</v>
      </c>
      <c r="AD8" s="4" t="s">
        <v>20</v>
      </c>
      <c r="AE8" s="5" t="s">
        <v>21</v>
      </c>
      <c r="AF8" s="5" t="s">
        <v>22</v>
      </c>
      <c r="AG8" s="5" t="s">
        <v>23</v>
      </c>
      <c r="AH8" s="5" t="s">
        <v>27</v>
      </c>
      <c r="AI8" s="4" t="s">
        <v>19</v>
      </c>
      <c r="AJ8" s="4" t="s">
        <v>20</v>
      </c>
      <c r="AK8" s="5" t="s">
        <v>21</v>
      </c>
      <c r="AL8" s="5" t="s">
        <v>22</v>
      </c>
      <c r="AM8" s="5" t="s">
        <v>23</v>
      </c>
      <c r="AN8" s="5" t="s">
        <v>27</v>
      </c>
      <c r="AO8" s="46"/>
      <c r="AP8" s="4" t="s">
        <v>19</v>
      </c>
      <c r="AQ8" s="4" t="s">
        <v>20</v>
      </c>
      <c r="AR8" s="5" t="s">
        <v>21</v>
      </c>
      <c r="AS8" s="5" t="s">
        <v>22</v>
      </c>
      <c r="AT8" s="5" t="s">
        <v>23</v>
      </c>
      <c r="AU8" s="5" t="s">
        <v>27</v>
      </c>
      <c r="AV8" s="4" t="s">
        <v>19</v>
      </c>
      <c r="AW8" s="4" t="s">
        <v>20</v>
      </c>
      <c r="AX8" s="5" t="s">
        <v>21</v>
      </c>
      <c r="AY8" s="5" t="s">
        <v>22</v>
      </c>
      <c r="AZ8" s="5" t="s">
        <v>23</v>
      </c>
      <c r="BA8" s="5" t="s">
        <v>27</v>
      </c>
      <c r="BB8" s="46"/>
      <c r="BC8" s="4" t="s">
        <v>19</v>
      </c>
      <c r="BD8" s="4" t="s">
        <v>19</v>
      </c>
      <c r="BE8" s="4" t="s">
        <v>20</v>
      </c>
      <c r="BF8" s="4" t="s">
        <v>20</v>
      </c>
      <c r="BG8" s="5" t="s">
        <v>21</v>
      </c>
      <c r="BH8" s="5" t="s">
        <v>22</v>
      </c>
      <c r="BI8" s="5" t="s">
        <v>23</v>
      </c>
      <c r="BJ8" s="5" t="s">
        <v>24</v>
      </c>
      <c r="BK8" s="4" t="s">
        <v>19</v>
      </c>
      <c r="BL8" s="4" t="s">
        <v>20</v>
      </c>
      <c r="BM8" s="5" t="s">
        <v>21</v>
      </c>
      <c r="BN8" s="5" t="s">
        <v>22</v>
      </c>
      <c r="BO8" s="5" t="s">
        <v>23</v>
      </c>
      <c r="BP8" s="5" t="s">
        <v>27</v>
      </c>
      <c r="BQ8" s="68"/>
      <c r="BR8" s="4" t="s">
        <v>19</v>
      </c>
      <c r="BS8" s="4" t="s">
        <v>20</v>
      </c>
      <c r="BT8" s="5" t="s">
        <v>21</v>
      </c>
      <c r="BU8" s="5" t="s">
        <v>22</v>
      </c>
      <c r="BV8" s="5" t="s">
        <v>23</v>
      </c>
      <c r="BW8" s="5" t="s">
        <v>27</v>
      </c>
      <c r="BX8" s="4" t="s">
        <v>19</v>
      </c>
      <c r="BY8" s="4" t="s">
        <v>20</v>
      </c>
      <c r="BZ8" s="5" t="s">
        <v>21</v>
      </c>
      <c r="CA8" s="5" t="s">
        <v>22</v>
      </c>
      <c r="CB8" s="5" t="s">
        <v>23</v>
      </c>
      <c r="CC8" s="5" t="s">
        <v>27</v>
      </c>
      <c r="CD8" s="46"/>
      <c r="CE8" s="4" t="s">
        <v>19</v>
      </c>
      <c r="CF8" s="4" t="s">
        <v>20</v>
      </c>
      <c r="CG8" s="5" t="s">
        <v>21</v>
      </c>
      <c r="CH8" s="5" t="s">
        <v>22</v>
      </c>
      <c r="CI8" s="5" t="s">
        <v>23</v>
      </c>
      <c r="CJ8" s="5" t="s">
        <v>27</v>
      </c>
      <c r="CK8" s="4" t="s">
        <v>19</v>
      </c>
      <c r="CL8" s="4" t="s">
        <v>20</v>
      </c>
      <c r="CM8" s="5" t="s">
        <v>21</v>
      </c>
      <c r="CN8" s="5" t="s">
        <v>22</v>
      </c>
      <c r="CO8" s="5" t="s">
        <v>23</v>
      </c>
      <c r="CP8" s="5" t="s">
        <v>27</v>
      </c>
      <c r="CQ8" s="46"/>
      <c r="CR8" s="4" t="s">
        <v>19</v>
      </c>
      <c r="CS8" s="4" t="s">
        <v>20</v>
      </c>
      <c r="CT8" s="5" t="s">
        <v>21</v>
      </c>
      <c r="CU8" s="5" t="s">
        <v>22</v>
      </c>
      <c r="CV8" s="5" t="s">
        <v>23</v>
      </c>
      <c r="CW8" s="5" t="s">
        <v>27</v>
      </c>
      <c r="CX8" s="4" t="s">
        <v>19</v>
      </c>
      <c r="CY8" s="4" t="s">
        <v>20</v>
      </c>
      <c r="CZ8" s="5" t="s">
        <v>21</v>
      </c>
      <c r="DA8" s="5" t="s">
        <v>22</v>
      </c>
      <c r="DB8" s="5" t="s">
        <v>23</v>
      </c>
      <c r="DC8" s="5" t="s">
        <v>27</v>
      </c>
      <c r="DD8" s="46"/>
      <c r="DE8" s="4" t="s">
        <v>19</v>
      </c>
      <c r="DF8" s="4" t="s">
        <v>20</v>
      </c>
      <c r="DG8" s="5" t="s">
        <v>21</v>
      </c>
      <c r="DH8" s="5" t="s">
        <v>22</v>
      </c>
      <c r="DI8" s="5" t="s">
        <v>23</v>
      </c>
      <c r="DJ8" s="5" t="s">
        <v>27</v>
      </c>
      <c r="DK8" s="4" t="s">
        <v>19</v>
      </c>
      <c r="DL8" s="4" t="s">
        <v>20</v>
      </c>
      <c r="DM8" s="5" t="s">
        <v>21</v>
      </c>
      <c r="DN8" s="5" t="s">
        <v>22</v>
      </c>
      <c r="DO8" s="5" t="s">
        <v>23</v>
      </c>
      <c r="DP8" s="5" t="s">
        <v>27</v>
      </c>
      <c r="DQ8" s="46"/>
      <c r="DR8" s="4" t="s">
        <v>19</v>
      </c>
      <c r="DS8" s="4" t="s">
        <v>20</v>
      </c>
      <c r="DT8" s="5" t="s">
        <v>21</v>
      </c>
      <c r="DU8" s="5" t="s">
        <v>22</v>
      </c>
      <c r="DV8" s="5" t="s">
        <v>23</v>
      </c>
      <c r="DW8" s="5" t="s">
        <v>27</v>
      </c>
      <c r="DX8" s="4" t="s">
        <v>19</v>
      </c>
      <c r="DY8" s="4" t="s">
        <v>20</v>
      </c>
      <c r="DZ8" s="5" t="s">
        <v>21</v>
      </c>
      <c r="EA8" s="5" t="s">
        <v>22</v>
      </c>
      <c r="EB8" s="5" t="s">
        <v>23</v>
      </c>
      <c r="EC8" s="5" t="s">
        <v>27</v>
      </c>
      <c r="ED8" s="46"/>
      <c r="EE8" s="4" t="s">
        <v>19</v>
      </c>
      <c r="EF8" s="4" t="s">
        <v>20</v>
      </c>
      <c r="EG8" s="5" t="s">
        <v>430</v>
      </c>
      <c r="EH8" s="5" t="s">
        <v>19</v>
      </c>
      <c r="EI8" s="5" t="s">
        <v>20</v>
      </c>
      <c r="EJ8" s="5" t="s">
        <v>440</v>
      </c>
      <c r="EK8" s="79"/>
      <c r="EL8" s="79"/>
      <c r="EM8" s="79"/>
      <c r="EN8" s="79"/>
      <c r="EO8" s="4" t="s">
        <v>19</v>
      </c>
      <c r="EP8" s="4" t="s">
        <v>20</v>
      </c>
      <c r="EQ8" s="5" t="s">
        <v>21</v>
      </c>
      <c r="ER8" s="5" t="s">
        <v>22</v>
      </c>
      <c r="ES8" s="5" t="s">
        <v>23</v>
      </c>
      <c r="ET8" s="6" t="s">
        <v>27</v>
      </c>
      <c r="EU8" s="58"/>
      <c r="EV8" s="4" t="s">
        <v>19</v>
      </c>
      <c r="EW8" s="4" t="s">
        <v>20</v>
      </c>
      <c r="EX8" s="5" t="s">
        <v>21</v>
      </c>
      <c r="EY8" s="5" t="s">
        <v>22</v>
      </c>
      <c r="EZ8" s="5" t="s">
        <v>23</v>
      </c>
      <c r="FA8" s="5" t="s">
        <v>27</v>
      </c>
      <c r="FB8" s="4" t="s">
        <v>19</v>
      </c>
      <c r="FC8" s="4" t="s">
        <v>20</v>
      </c>
      <c r="FD8" s="5" t="s">
        <v>21</v>
      </c>
      <c r="FE8" s="5" t="s">
        <v>22</v>
      </c>
      <c r="FF8" s="5" t="s">
        <v>23</v>
      </c>
      <c r="FG8" s="5" t="s">
        <v>27</v>
      </c>
      <c r="FH8" s="46"/>
      <c r="FI8" s="4" t="s">
        <v>19</v>
      </c>
      <c r="FJ8" s="4" t="s">
        <v>20</v>
      </c>
      <c r="FK8" s="5" t="s">
        <v>21</v>
      </c>
      <c r="FL8" s="5" t="s">
        <v>22</v>
      </c>
      <c r="FM8" s="5" t="s">
        <v>23</v>
      </c>
      <c r="FN8" s="5" t="s">
        <v>27</v>
      </c>
      <c r="FO8" s="4" t="s">
        <v>19</v>
      </c>
      <c r="FP8" s="4" t="s">
        <v>20</v>
      </c>
      <c r="FQ8" s="5" t="s">
        <v>21</v>
      </c>
      <c r="FR8" s="5" t="s">
        <v>22</v>
      </c>
      <c r="FS8" s="5" t="s">
        <v>23</v>
      </c>
      <c r="FT8" s="5" t="s">
        <v>27</v>
      </c>
      <c r="FU8" s="46"/>
      <c r="FV8" s="4" t="s">
        <v>19</v>
      </c>
      <c r="FW8" s="4" t="s">
        <v>20</v>
      </c>
      <c r="FX8" s="5" t="s">
        <v>21</v>
      </c>
      <c r="FY8" s="5" t="s">
        <v>22</v>
      </c>
      <c r="FZ8" s="5" t="s">
        <v>23</v>
      </c>
      <c r="GA8" s="5" t="s">
        <v>27</v>
      </c>
      <c r="GB8" s="4" t="s">
        <v>19</v>
      </c>
      <c r="GC8" s="4" t="s">
        <v>20</v>
      </c>
      <c r="GD8" s="5" t="s">
        <v>21</v>
      </c>
      <c r="GE8" s="5" t="s">
        <v>22</v>
      </c>
      <c r="GF8" s="5" t="s">
        <v>23</v>
      </c>
      <c r="GG8" s="5" t="s">
        <v>27</v>
      </c>
      <c r="GH8" s="46"/>
      <c r="GI8" s="4" t="s">
        <v>19</v>
      </c>
      <c r="GJ8" s="4" t="s">
        <v>20</v>
      </c>
      <c r="GK8" s="5" t="s">
        <v>21</v>
      </c>
      <c r="GL8" s="5" t="s">
        <v>22</v>
      </c>
      <c r="GM8" s="5" t="s">
        <v>23</v>
      </c>
      <c r="GN8" s="5" t="s">
        <v>27</v>
      </c>
      <c r="GO8" s="4" t="s">
        <v>19</v>
      </c>
      <c r="GP8" s="4" t="s">
        <v>20</v>
      </c>
      <c r="GQ8" s="5" t="s">
        <v>21</v>
      </c>
      <c r="GR8" s="5" t="s">
        <v>22</v>
      </c>
      <c r="GS8" s="5" t="s">
        <v>23</v>
      </c>
      <c r="GT8" s="5" t="s">
        <v>27</v>
      </c>
      <c r="GU8" s="46"/>
      <c r="GV8" s="4" t="s">
        <v>19</v>
      </c>
      <c r="GW8" s="4" t="s">
        <v>20</v>
      </c>
      <c r="GX8" s="5" t="s">
        <v>21</v>
      </c>
      <c r="GY8" s="5" t="s">
        <v>22</v>
      </c>
      <c r="GZ8" s="5" t="s">
        <v>23</v>
      </c>
      <c r="HA8" s="5" t="s">
        <v>27</v>
      </c>
      <c r="HB8" s="4" t="s">
        <v>19</v>
      </c>
      <c r="HC8" s="4" t="s">
        <v>20</v>
      </c>
      <c r="HD8" s="5" t="s">
        <v>21</v>
      </c>
      <c r="HE8" s="5" t="s">
        <v>22</v>
      </c>
      <c r="HF8" s="5" t="s">
        <v>23</v>
      </c>
      <c r="HG8" s="5" t="s">
        <v>27</v>
      </c>
      <c r="HH8" s="46"/>
    </row>
    <row r="9" spans="1:216" s="11" customFormat="1" ht="15">
      <c r="A9" s="10">
        <v>1</v>
      </c>
      <c r="B9" s="14" t="s">
        <v>40</v>
      </c>
      <c r="C9" s="21" t="s">
        <v>175</v>
      </c>
      <c r="D9" s="20" t="s">
        <v>180</v>
      </c>
      <c r="E9" s="28" t="str">
        <f>C9&amp;D9</f>
        <v>131NH2042</v>
      </c>
      <c r="F9" s="12" t="s">
        <v>171</v>
      </c>
      <c r="G9" s="13" t="s">
        <v>181</v>
      </c>
      <c r="H9" s="29" t="str">
        <f>I9&amp;"/"&amp;J9&amp;"/"&amp;19&amp;K9</f>
        <v>11/02/1985</v>
      </c>
      <c r="I9" s="20" t="s">
        <v>99</v>
      </c>
      <c r="J9" s="20" t="s">
        <v>89</v>
      </c>
      <c r="K9" s="20" t="s">
        <v>123</v>
      </c>
      <c r="L9" s="15" t="s">
        <v>182</v>
      </c>
      <c r="M9" s="14" t="s">
        <v>43</v>
      </c>
      <c r="N9" s="35">
        <v>7</v>
      </c>
      <c r="O9" s="35">
        <v>6</v>
      </c>
      <c r="P9" s="35">
        <v>6</v>
      </c>
      <c r="Q9" s="35">
        <v>5</v>
      </c>
      <c r="R9" s="32">
        <f>ROUND((N9+O9+P9*2+Q9*2)/6,1)</f>
        <v>5.8</v>
      </c>
      <c r="S9" s="36"/>
      <c r="T9" s="35"/>
      <c r="U9" s="33">
        <f>ROUND((MAX(S9:T9)+R9)/2,1)</f>
        <v>2.9</v>
      </c>
      <c r="V9" s="35"/>
      <c r="W9" s="35"/>
      <c r="X9" s="32">
        <f>ROUND((V9+W9*2)/3,1)</f>
        <v>0</v>
      </c>
      <c r="Y9" s="35"/>
      <c r="Z9" s="35"/>
      <c r="AA9" s="33">
        <f>ROUND((MAX(Y9:Z9)+X9)/2,1)</f>
        <v>0</v>
      </c>
      <c r="AB9" s="34">
        <f>IF(X9=0,(MAX(S9,T9)+R9)/2,(MAX(Y9,Z9)+X9)/2)</f>
        <v>2.9</v>
      </c>
      <c r="AC9" s="35">
        <v>7</v>
      </c>
      <c r="AD9" s="35">
        <v>5</v>
      </c>
      <c r="AE9" s="32">
        <f>ROUND((AC9+AD9*2)/3,1)</f>
        <v>5.7</v>
      </c>
      <c r="AF9" s="35">
        <v>7</v>
      </c>
      <c r="AG9" s="35"/>
      <c r="AH9" s="33">
        <f>ROUND((MAX(AF9:AG9)+AE9)/2,1)</f>
        <v>6.4</v>
      </c>
      <c r="AI9" s="35"/>
      <c r="AJ9" s="35"/>
      <c r="AK9" s="32">
        <f>ROUND((AI9+AJ9*2)/3,1)</f>
        <v>0</v>
      </c>
      <c r="AL9" s="35"/>
      <c r="AM9" s="35"/>
      <c r="AN9" s="33">
        <f>ROUND((MAX(AL9:AM9)+AK9)/2,1)</f>
        <v>0</v>
      </c>
      <c r="AO9" s="34">
        <f>IF(AK9=0,(MAX(AF9,AG9)+AE9)/2,(MAX(AL9,AM9)+AK9)/2)</f>
        <v>6.35</v>
      </c>
      <c r="AP9" s="35">
        <v>7</v>
      </c>
      <c r="AQ9" s="35">
        <v>0</v>
      </c>
      <c r="AR9" s="32">
        <f>ROUND((AP9+AQ9*2)/3,1)</f>
        <v>2.3</v>
      </c>
      <c r="AS9" s="35">
        <v>6</v>
      </c>
      <c r="AT9" s="35"/>
      <c r="AU9" s="33">
        <f>ROUND((MAX(AS9:AT9)+AR9)/2,1)</f>
        <v>4.2</v>
      </c>
      <c r="AV9" s="35"/>
      <c r="AW9" s="35"/>
      <c r="AX9" s="32">
        <f>ROUND((AV9+AW9*2)/3,1)</f>
        <v>0</v>
      </c>
      <c r="AY9" s="35"/>
      <c r="AZ9" s="35"/>
      <c r="BA9" s="33">
        <f>ROUND((MAX(AY9:AZ9)+AY9)/2,1)</f>
        <v>0</v>
      </c>
      <c r="BB9" s="34">
        <f>IF(AX9=0,(MAX(AS9,AT9)+AR9)/2,(MAX(AY9,AZ9)+AX9)/2)</f>
        <v>4.15</v>
      </c>
      <c r="BC9" s="35">
        <v>10</v>
      </c>
      <c r="BD9" s="35" t="s">
        <v>377</v>
      </c>
      <c r="BE9" s="35">
        <v>6</v>
      </c>
      <c r="BF9" s="35">
        <v>8</v>
      </c>
      <c r="BG9" s="32">
        <f>ROUND((BC9+BD9+BE9*2+BF9*2)/6,1)</f>
        <v>7.7</v>
      </c>
      <c r="BH9" s="35">
        <v>5</v>
      </c>
      <c r="BI9" s="35"/>
      <c r="BJ9" s="33">
        <f>ROUND((MAX(BH9:BI9)+BG9)/2,1)</f>
        <v>6.4</v>
      </c>
      <c r="BK9" s="35"/>
      <c r="BL9" s="35"/>
      <c r="BM9" s="32">
        <f>ROUND((BK9+BL9*2)/3,1)</f>
        <v>0</v>
      </c>
      <c r="BN9" s="35"/>
      <c r="BO9" s="35"/>
      <c r="BP9" s="33">
        <f>ROUND((MAX(BN9:BO9)+BM9)/2,1)</f>
        <v>0</v>
      </c>
      <c r="BQ9" s="34">
        <f>IF(BM9=0,(MAX(BH9,BI9)+BG9)/2,(MAX(BN9,BO9)+BM9)/2)</f>
        <v>6.35</v>
      </c>
      <c r="BR9" s="35">
        <v>7</v>
      </c>
      <c r="BS9" s="35">
        <v>7</v>
      </c>
      <c r="BT9" s="32">
        <f>ROUND((BR9+BS9*2)/3,1)</f>
        <v>7</v>
      </c>
      <c r="BU9" s="36"/>
      <c r="BV9" s="35"/>
      <c r="BW9" s="33">
        <f>ROUND((MAX(BU9:BV9)+BT9)/2,1)</f>
        <v>3.5</v>
      </c>
      <c r="BX9" s="35"/>
      <c r="BY9" s="35"/>
      <c r="BZ9" s="32">
        <f>ROUND((BX9+BY9*2)/3,1)</f>
        <v>0</v>
      </c>
      <c r="CA9" s="35"/>
      <c r="CB9" s="35"/>
      <c r="CC9" s="33">
        <f>ROUND((MAX(CA9:CB9)+BZ9)/2,1)</f>
        <v>0</v>
      </c>
      <c r="CD9" s="34">
        <f>IF(BZ9=0,(MAX(BU9,BV9)+BT9)/2,(MAX(CA9,CB9)+BZ9)/2)</f>
        <v>3.5</v>
      </c>
      <c r="CE9" s="35">
        <v>6</v>
      </c>
      <c r="CF9" s="35">
        <v>6</v>
      </c>
      <c r="CG9" s="32">
        <f>ROUND((CE9+CF9*2)/3,1)</f>
        <v>6</v>
      </c>
      <c r="CH9" s="36"/>
      <c r="CI9" s="35"/>
      <c r="CJ9" s="33">
        <f>ROUND((MAX(CH9:CI9)+CG9)/2,1)</f>
        <v>3</v>
      </c>
      <c r="CK9" s="35"/>
      <c r="CL9" s="35"/>
      <c r="CM9" s="32">
        <f>ROUND((CK9+CL9*2)/3,1)</f>
        <v>0</v>
      </c>
      <c r="CN9" s="31"/>
      <c r="CO9" s="31"/>
      <c r="CP9" s="33">
        <f>ROUND((MAX(CN9:CO9)+CM9)/2,1)</f>
        <v>0</v>
      </c>
      <c r="CQ9" s="34">
        <f>IF(CM9=0,(MAX(CH9,CI9)+CG9)/2,(MAX(CN9,CO9)+CM9)/2)</f>
        <v>3</v>
      </c>
      <c r="CR9" s="35"/>
      <c r="CS9" s="35"/>
      <c r="CT9" s="32">
        <f>ROUND((CR9+CS9*2)/3,1)</f>
        <v>0</v>
      </c>
      <c r="CU9" s="37"/>
      <c r="CV9" s="35"/>
      <c r="CW9" s="33">
        <f>ROUND((MAX(CU9:CV9)+CT9)/2,1)</f>
        <v>0</v>
      </c>
      <c r="CX9" s="35"/>
      <c r="CY9" s="35"/>
      <c r="CZ9" s="32">
        <f>ROUND((CX9+CY9*2)/3,1)</f>
        <v>0</v>
      </c>
      <c r="DA9" s="35"/>
      <c r="DB9" s="35"/>
      <c r="DC9" s="33">
        <f>ROUND((MAX(DA9:DB9)+CZ9)/2,1)</f>
        <v>0</v>
      </c>
      <c r="DD9" s="34">
        <f>IF(CZ9=0,(MAX(CU9,CV9)+CT9)/2,(MAX(DA9,DB9)+CZ9)/2)</f>
        <v>0</v>
      </c>
      <c r="DE9" s="31"/>
      <c r="DF9" s="31"/>
      <c r="DG9" s="32">
        <f>ROUND((DE9+DF9*2)/3,1)</f>
        <v>0</v>
      </c>
      <c r="DH9" s="31"/>
      <c r="DI9" s="31"/>
      <c r="DJ9" s="33">
        <f>ROUND((MAX(DH9:DI9)+DG9)/2,1)</f>
        <v>0</v>
      </c>
      <c r="DK9" s="31"/>
      <c r="DL9" s="31"/>
      <c r="DM9" s="32">
        <f>ROUND((DK9+DL9*2)/3,1)</f>
        <v>0</v>
      </c>
      <c r="DN9" s="31"/>
      <c r="DO9" s="31"/>
      <c r="DP9" s="33">
        <f>ROUND((MAX(DN9:DO9)+DM9)/2,1)</f>
        <v>0</v>
      </c>
      <c r="DQ9" s="34">
        <f>IF(DM9=0,(MAX(DH9,DI9)+DG9)/2,(MAX(DN9,DO9)+DM9)/2)</f>
        <v>0</v>
      </c>
      <c r="DR9" s="35"/>
      <c r="DS9" s="35"/>
      <c r="DT9" s="32">
        <f>ROUND((DR9+DS9*2)/3,1)</f>
        <v>0</v>
      </c>
      <c r="DU9" s="35"/>
      <c r="DV9" s="35"/>
      <c r="DW9" s="33">
        <f>ROUND((MAX(DU9:DV9)+DT9)/2,1)</f>
        <v>0</v>
      </c>
      <c r="DX9" s="35"/>
      <c r="DY9" s="35"/>
      <c r="DZ9" s="32">
        <f>ROUND((DX9+DY9*2)/3,1)</f>
        <v>0</v>
      </c>
      <c r="EA9" s="35"/>
      <c r="EB9" s="35"/>
      <c r="EC9" s="33">
        <f>ROUND((MAX(EA9:EB9)+DZ9)/2,1)</f>
        <v>0</v>
      </c>
      <c r="ED9" s="34">
        <f>IF(DZ9=0,(MAX(DU9,DV9)+DT9)/2,(MAX(EA9,EB9)+DZ9)/2)</f>
        <v>0</v>
      </c>
      <c r="EE9" s="35">
        <v>8</v>
      </c>
      <c r="EF9" s="35">
        <v>8</v>
      </c>
      <c r="EG9" s="32">
        <f>ROUND((EE9+EF9*2)/3,1)</f>
        <v>8</v>
      </c>
      <c r="EH9" s="35"/>
      <c r="EI9" s="35"/>
      <c r="EJ9" s="32">
        <f>ROUND((EH9+EI9*2)/3,1)</f>
        <v>0</v>
      </c>
      <c r="EK9" s="33">
        <f>ROUND((EG9+EJ9)/2,1)</f>
        <v>4</v>
      </c>
      <c r="EL9" s="35">
        <v>7</v>
      </c>
      <c r="EM9" s="35"/>
      <c r="EN9" s="33">
        <f>ROUND((MAX(EL9:EM9)+EK9)/2,1)</f>
        <v>5.5</v>
      </c>
      <c r="EO9" s="35"/>
      <c r="EP9" s="35"/>
      <c r="EQ9" s="38"/>
      <c r="ER9" s="35"/>
      <c r="ES9" s="35"/>
      <c r="ET9" s="38"/>
      <c r="EU9" s="34">
        <f>IF(EQ9=0,(MAX(EL9,EM9)+EK9)/2,(MAX(ER9,ES9)+EQ9)/2)</f>
        <v>5.5</v>
      </c>
      <c r="EV9" s="35"/>
      <c r="EW9" s="35"/>
      <c r="EX9" s="32">
        <f>ROUND((EV9+EW9*2)/3,1)</f>
        <v>0</v>
      </c>
      <c r="EY9" s="35"/>
      <c r="EZ9" s="35"/>
      <c r="FA9" s="33">
        <f>ROUND((MAX(EY9:EZ9)+EX9)/2,1)</f>
        <v>0</v>
      </c>
      <c r="FB9" s="35"/>
      <c r="FC9" s="35"/>
      <c r="FD9" s="32">
        <f>ROUND((FB9+FC9*2)/3,1)</f>
        <v>0</v>
      </c>
      <c r="FE9" s="35"/>
      <c r="FF9" s="35"/>
      <c r="FG9" s="33">
        <f>ROUND((MAX(FE9:FF9)+FD9)/2,1)</f>
        <v>0</v>
      </c>
      <c r="FH9" s="34">
        <f>IF(FD9=0,(MAX(EY9,EZ9)+EX9)/2,(MAX(FE9,FF9)+FD9)/2)</f>
        <v>0</v>
      </c>
      <c r="FI9" s="35"/>
      <c r="FJ9" s="35"/>
      <c r="FK9" s="32">
        <f>ROUND((FI9+FJ9*2)/3,1)</f>
        <v>0</v>
      </c>
      <c r="FL9" s="35"/>
      <c r="FM9" s="35"/>
      <c r="FN9" s="33">
        <f>ROUND((MAX(FL9:FM9)+FK9)/2,1)</f>
        <v>0</v>
      </c>
      <c r="FO9" s="35"/>
      <c r="FP9" s="35"/>
      <c r="FQ9" s="32">
        <f>ROUND((FO9+FP9*2)/3,1)</f>
        <v>0</v>
      </c>
      <c r="FR9" s="35"/>
      <c r="FS9" s="35"/>
      <c r="FT9" s="33">
        <f>ROUND((MAX(FR9:FS9)+FQ9)/2,1)</f>
        <v>0</v>
      </c>
      <c r="FU9" s="34">
        <f>IF(FQ9=0,(MAX(FL9,FM9)+FK9)/2,(MAX(FR9,FS9)+FQ9)/2)</f>
        <v>0</v>
      </c>
      <c r="FV9" s="35"/>
      <c r="FW9" s="35"/>
      <c r="FX9" s="32">
        <f>ROUND((FV9+FW9*2)/3,1)</f>
        <v>0</v>
      </c>
      <c r="FY9" s="35"/>
      <c r="FZ9" s="35"/>
      <c r="GA9" s="33">
        <f>ROUND((MAX(FY9:FZ9)+FX9)/2,1)</f>
        <v>0</v>
      </c>
      <c r="GB9" s="35"/>
      <c r="GC9" s="35"/>
      <c r="GD9" s="32">
        <f>ROUND((GB9+GC9*2)/3,1)</f>
        <v>0</v>
      </c>
      <c r="GE9" s="35"/>
      <c r="GF9" s="35"/>
      <c r="GG9" s="33">
        <f>ROUND((MAX(GE9:GF9)+GD9)/2,1)</f>
        <v>0</v>
      </c>
      <c r="GH9" s="34">
        <f>IF(GD9=0,(MAX(FY9,FZ9)+FX9)/2,(MAX(GE9,GF9)+GD9)/2)</f>
        <v>0</v>
      </c>
      <c r="GI9" s="35"/>
      <c r="GJ9" s="35"/>
      <c r="GK9" s="32">
        <f>ROUND((GI9+GJ9*2)/3,1)</f>
        <v>0</v>
      </c>
      <c r="GL9" s="35"/>
      <c r="GM9" s="35"/>
      <c r="GN9" s="33">
        <f>ROUND((MAX(GL9:GM9)+GK9)/2,1)</f>
        <v>0</v>
      </c>
      <c r="GO9" s="35"/>
      <c r="GP9" s="35"/>
      <c r="GQ9" s="32">
        <f>ROUND((GO9+GP9*2)/3,1)</f>
        <v>0</v>
      </c>
      <c r="GR9" s="35"/>
      <c r="GS9" s="35"/>
      <c r="GT9" s="33">
        <f>ROUND((MAX(GR9:GS9)+GQ9)/2,1)</f>
        <v>0</v>
      </c>
      <c r="GU9" s="34">
        <f>IF(GQ9=0,(MAX(GL9,GM9)+GK9)/2,(MAX(GR9,GS9)+GQ9)/2)</f>
        <v>0</v>
      </c>
      <c r="GV9" s="35"/>
      <c r="GW9" s="35"/>
      <c r="GX9" s="32">
        <f>ROUND((GV9+GW9*2)/3,1)</f>
        <v>0</v>
      </c>
      <c r="GY9" s="35"/>
      <c r="GZ9" s="35"/>
      <c r="HA9" s="33">
        <f>ROUND((MAX(GY9:GZ9)+GX9)/2,1)</f>
        <v>0</v>
      </c>
      <c r="HB9" s="35"/>
      <c r="HC9" s="35"/>
      <c r="HD9" s="32">
        <f>ROUND((HB9+HC9*2)/3,1)</f>
        <v>0</v>
      </c>
      <c r="HE9" s="35"/>
      <c r="HF9" s="35"/>
      <c r="HG9" s="33">
        <f>ROUND((MAX(HE9:HF9)+HD9)/2,1)</f>
        <v>0</v>
      </c>
      <c r="HH9" s="34">
        <f>IF(HD9=0,(MAX(GY9,GZ9)+GX9)/2,(MAX(HE9,HF9)+HD9)/2)</f>
        <v>0</v>
      </c>
    </row>
    <row r="10" spans="1:216" s="11" customFormat="1" ht="15">
      <c r="A10" s="10">
        <v>2</v>
      </c>
      <c r="B10" s="14" t="s">
        <v>40</v>
      </c>
      <c r="C10" s="21" t="s">
        <v>175</v>
      </c>
      <c r="D10" s="20" t="s">
        <v>176</v>
      </c>
      <c r="E10" s="28" t="str">
        <f>C10&amp;D10</f>
        <v>131NH2011</v>
      </c>
      <c r="F10" s="12" t="s">
        <v>177</v>
      </c>
      <c r="G10" s="13" t="s">
        <v>178</v>
      </c>
      <c r="H10" s="29" t="str">
        <f>I10&amp;"/"&amp;J10&amp;"/"&amp;19&amp;K10</f>
        <v>08/07/1989</v>
      </c>
      <c r="I10" s="20" t="s">
        <v>47</v>
      </c>
      <c r="J10" s="20" t="s">
        <v>44</v>
      </c>
      <c r="K10" s="20" t="s">
        <v>84</v>
      </c>
      <c r="L10" s="15" t="s">
        <v>179</v>
      </c>
      <c r="M10" s="14" t="s">
        <v>90</v>
      </c>
      <c r="N10" s="36"/>
      <c r="O10" s="36"/>
      <c r="P10" s="36"/>
      <c r="Q10" s="35">
        <v>7</v>
      </c>
      <c r="R10" s="32">
        <f>ROUND((N10+O10+P10*2+Q10*2)/6,1)</f>
        <v>2.3</v>
      </c>
      <c r="S10" s="36"/>
      <c r="T10" s="35"/>
      <c r="U10" s="33">
        <f>ROUND((MAX(S10:T10)+R10)/2,1)</f>
        <v>1.2</v>
      </c>
      <c r="V10" s="35"/>
      <c r="W10" s="35"/>
      <c r="X10" s="32">
        <f>ROUND((V10+W10*2)/3,1)</f>
        <v>0</v>
      </c>
      <c r="Y10" s="35"/>
      <c r="Z10" s="35"/>
      <c r="AA10" s="33">
        <f>ROUND((MAX(Y10:Z10)+X10)/2,1)</f>
        <v>0</v>
      </c>
      <c r="AB10" s="34">
        <f>IF(X10=0,(MAX(S10,T10)+R10)/2,(MAX(Y10,Z10)+X10)/2)</f>
        <v>1.15</v>
      </c>
      <c r="AC10" s="35">
        <v>5</v>
      </c>
      <c r="AD10" s="35">
        <v>5</v>
      </c>
      <c r="AE10" s="32">
        <f>ROUND((AC10+AD10*2)/3,1)</f>
        <v>5</v>
      </c>
      <c r="AF10" s="35">
        <v>5</v>
      </c>
      <c r="AG10" s="35"/>
      <c r="AH10" s="33">
        <f>ROUND((MAX(AF10:AG10)+AE10)/2,1)</f>
        <v>5</v>
      </c>
      <c r="AI10" s="35"/>
      <c r="AJ10" s="35"/>
      <c r="AK10" s="32">
        <f>ROUND((AI10+AJ10*2)/3,1)</f>
        <v>0</v>
      </c>
      <c r="AL10" s="35"/>
      <c r="AM10" s="35"/>
      <c r="AN10" s="33">
        <f>ROUND((MAX(AL10:AM10)+AK10)/2,1)</f>
        <v>0</v>
      </c>
      <c r="AO10" s="34">
        <f>IF(AK10=0,(MAX(AF10,AG10)+AE10)/2,(MAX(AL10,AM10)+AK10)/2)</f>
        <v>5</v>
      </c>
      <c r="AP10" s="35">
        <v>7</v>
      </c>
      <c r="AQ10" s="35">
        <v>4</v>
      </c>
      <c r="AR10" s="32">
        <f>ROUND((AP10+AQ10*2)/3,1)</f>
        <v>5</v>
      </c>
      <c r="AS10" s="35">
        <v>3</v>
      </c>
      <c r="AT10" s="35"/>
      <c r="AU10" s="33">
        <f>ROUND((MAX(AS10:AT10)+AR10)/2,1)</f>
        <v>4</v>
      </c>
      <c r="AV10" s="35"/>
      <c r="AW10" s="35"/>
      <c r="AX10" s="32">
        <f>ROUND((AV10+AW10*2)/3,1)</f>
        <v>0</v>
      </c>
      <c r="AY10" s="35"/>
      <c r="AZ10" s="35"/>
      <c r="BA10" s="33">
        <f>ROUND((MAX(AY10:AZ10)+AY10)/2,1)</f>
        <v>0</v>
      </c>
      <c r="BB10" s="34">
        <f>IF(AX10=0,(MAX(AS10,AT10)+AR10)/2,(MAX(AY10,AZ10)+AX10)/2)</f>
        <v>4</v>
      </c>
      <c r="BC10" s="36"/>
      <c r="BD10" s="35">
        <v>2</v>
      </c>
      <c r="BE10" s="35">
        <v>5</v>
      </c>
      <c r="BF10" s="35">
        <v>7</v>
      </c>
      <c r="BG10" s="32">
        <f>ROUND((BC10+BD10+BE10*2+BF10*2)/6,1)</f>
        <v>4.3</v>
      </c>
      <c r="BH10" s="35">
        <v>7</v>
      </c>
      <c r="BI10" s="35"/>
      <c r="BJ10" s="33">
        <f>ROUND((MAX(BH10:BI10)+BG10)/2,1)</f>
        <v>5.7</v>
      </c>
      <c r="BK10" s="35"/>
      <c r="BL10" s="35"/>
      <c r="BM10" s="32">
        <f>ROUND((BK10+BL10*2)/3,1)</f>
        <v>0</v>
      </c>
      <c r="BN10" s="35"/>
      <c r="BO10" s="35"/>
      <c r="BP10" s="33">
        <f>ROUND((MAX(BN10:BO10)+BM10)/2,1)</f>
        <v>0</v>
      </c>
      <c r="BQ10" s="34">
        <f>IF(BM10=0,(MAX(BH10,BI10)+BG10)/2,(MAX(BN10,BO10)+BM10)/2)</f>
        <v>5.65</v>
      </c>
      <c r="BR10" s="35"/>
      <c r="BS10" s="35"/>
      <c r="BT10" s="32">
        <f>ROUND((BR10+BS10*2)/3,1)</f>
        <v>0</v>
      </c>
      <c r="BU10" s="35"/>
      <c r="BV10" s="35"/>
      <c r="BW10" s="33">
        <f>ROUND((MAX(BU10:BV10)+BT10)/2,1)</f>
        <v>0</v>
      </c>
      <c r="BX10" s="35"/>
      <c r="BY10" s="35"/>
      <c r="BZ10" s="32">
        <f>ROUND((BX10+BY10*2)/3,1)</f>
        <v>0</v>
      </c>
      <c r="CA10" s="35"/>
      <c r="CB10" s="35"/>
      <c r="CC10" s="33">
        <f>ROUND((MAX(CA10:CB10)+BZ10)/2,1)</f>
        <v>0</v>
      </c>
      <c r="CD10" s="34">
        <f>IF(BZ10=0,(MAX(BU10,BV10)+BT10)/2,(MAX(CA10,CB10)+BZ10)/2)</f>
        <v>0</v>
      </c>
      <c r="CE10" s="35"/>
      <c r="CF10" s="35"/>
      <c r="CG10" s="32">
        <f>ROUND((CE10+CF10*2)/3,1)</f>
        <v>0</v>
      </c>
      <c r="CH10" s="35"/>
      <c r="CI10" s="35"/>
      <c r="CJ10" s="33">
        <f>ROUND((MAX(CH10:CI10)+CG10)/2,1)</f>
        <v>0</v>
      </c>
      <c r="CK10" s="35"/>
      <c r="CL10" s="35"/>
      <c r="CM10" s="32">
        <f>ROUND((CK10+CL10*2)/3,1)</f>
        <v>0</v>
      </c>
      <c r="CN10" s="31"/>
      <c r="CO10" s="31"/>
      <c r="CP10" s="33">
        <f>ROUND((MAX(CN10:CO10)+CM10)/2,1)</f>
        <v>0</v>
      </c>
      <c r="CQ10" s="34">
        <f>IF(CM10=0,(MAX(CH10,CI10)+CG10)/2,(MAX(CN10,CO10)+CM10)/2)</f>
        <v>0</v>
      </c>
      <c r="CR10" s="35"/>
      <c r="CS10" s="35"/>
      <c r="CT10" s="32">
        <f>ROUND((CR10+CS10*2)/3,1)</f>
        <v>0</v>
      </c>
      <c r="CU10" s="35"/>
      <c r="CV10" s="35"/>
      <c r="CW10" s="33">
        <f>ROUND((MAX(CU10:CV10)+CT10)/2,1)</f>
        <v>0</v>
      </c>
      <c r="CX10" s="35"/>
      <c r="CY10" s="35"/>
      <c r="CZ10" s="32">
        <f>ROUND((CX10+CY10*2)/3,1)</f>
        <v>0</v>
      </c>
      <c r="DA10" s="35"/>
      <c r="DB10" s="35"/>
      <c r="DC10" s="33">
        <f>ROUND((MAX(DA10:DB10)+CZ10)/2,1)</f>
        <v>0</v>
      </c>
      <c r="DD10" s="34">
        <f>IF(CZ10=0,(MAX(CU10,CV10)+CT10)/2,(MAX(DA10,DB10)+CZ10)/2)</f>
        <v>0</v>
      </c>
      <c r="DE10" s="31"/>
      <c r="DF10" s="31"/>
      <c r="DG10" s="32">
        <f>ROUND((DE10+DF10*2)/3,1)</f>
        <v>0</v>
      </c>
      <c r="DH10" s="31"/>
      <c r="DI10" s="31"/>
      <c r="DJ10" s="33">
        <f>ROUND((MAX(DH10:DI10)+DG10)/2,1)</f>
        <v>0</v>
      </c>
      <c r="DK10" s="31"/>
      <c r="DL10" s="31"/>
      <c r="DM10" s="32">
        <f>ROUND((DK10+DL10*2)/3,1)</f>
        <v>0</v>
      </c>
      <c r="DN10" s="31"/>
      <c r="DO10" s="31"/>
      <c r="DP10" s="33">
        <f>ROUND((MAX(DN10:DO10)+DM10)/2,1)</f>
        <v>0</v>
      </c>
      <c r="DQ10" s="34">
        <f>IF(DM10=0,(MAX(DH10,DI10)+DG10)/2,(MAX(DN10,DO10)+DM10)/2)</f>
        <v>0</v>
      </c>
      <c r="DR10" s="35"/>
      <c r="DS10" s="35"/>
      <c r="DT10" s="32">
        <f>ROUND((DR10+DS10*2)/3,1)</f>
        <v>0</v>
      </c>
      <c r="DU10" s="35"/>
      <c r="DV10" s="35"/>
      <c r="DW10" s="33">
        <f>ROUND((MAX(DU10:DV10)+DT10)/2,1)</f>
        <v>0</v>
      </c>
      <c r="DX10" s="35"/>
      <c r="DY10" s="35"/>
      <c r="DZ10" s="32">
        <f>ROUND((DX10+DY10*2)/3,1)</f>
        <v>0</v>
      </c>
      <c r="EA10" s="35"/>
      <c r="EB10" s="35"/>
      <c r="EC10" s="33">
        <f>ROUND((MAX(EA10:EB10)+DZ10)/2,1)</f>
        <v>0</v>
      </c>
      <c r="ED10" s="34">
        <f>IF(DZ10=0,(MAX(DU10,DV10)+DT10)/2,(MAX(EA10,EB10)+DZ10)/2)</f>
        <v>0</v>
      </c>
      <c r="EE10" s="35"/>
      <c r="EF10" s="35"/>
      <c r="EG10" s="32">
        <f>ROUND((EE10+EF10*2)/3,1)</f>
        <v>0</v>
      </c>
      <c r="EH10" s="35"/>
      <c r="EI10" s="35"/>
      <c r="EJ10" s="32">
        <f>ROUND((EH10+EI10*2)/3,1)</f>
        <v>0</v>
      </c>
      <c r="EK10" s="33">
        <f>ROUND((EG10+EJ10)/2,1)</f>
        <v>0</v>
      </c>
      <c r="EL10" s="35"/>
      <c r="EM10" s="35"/>
      <c r="EN10" s="33">
        <f>ROUND((MAX(EL10:EM10)+EK10)/2,1)</f>
        <v>0</v>
      </c>
      <c r="EO10" s="35"/>
      <c r="EP10" s="35"/>
      <c r="EQ10" s="15"/>
      <c r="ER10" s="35"/>
      <c r="ES10" s="35"/>
      <c r="ET10" s="15"/>
      <c r="EU10" s="34">
        <f>IF(EQ10=0,(MAX(EL10,EM10)+EK10)/2,(MAX(ER10,ES10)+EQ10)/2)</f>
        <v>0</v>
      </c>
      <c r="EV10" s="35"/>
      <c r="EW10" s="35"/>
      <c r="EX10" s="32">
        <f>ROUND((EV10+EW10*2)/3,1)</f>
        <v>0</v>
      </c>
      <c r="EY10" s="35"/>
      <c r="EZ10" s="35"/>
      <c r="FA10" s="33">
        <f>ROUND((MAX(EY10:EZ10)+EX10)/2,1)</f>
        <v>0</v>
      </c>
      <c r="FB10" s="35"/>
      <c r="FC10" s="35"/>
      <c r="FD10" s="32">
        <f>ROUND((FB10+FC10*2)/3,1)</f>
        <v>0</v>
      </c>
      <c r="FE10" s="35"/>
      <c r="FF10" s="35"/>
      <c r="FG10" s="33">
        <f>ROUND((MAX(FE10:FF10)+FD10)/2,1)</f>
        <v>0</v>
      </c>
      <c r="FH10" s="34">
        <f>IF(FD10=0,(MAX(EY10,EZ10)+EX10)/2,(MAX(FE10,FF10)+FD10)/2)</f>
        <v>0</v>
      </c>
      <c r="FI10" s="35"/>
      <c r="FJ10" s="35"/>
      <c r="FK10" s="32">
        <f>ROUND((FI10+FJ10*2)/3,1)</f>
        <v>0</v>
      </c>
      <c r="FL10" s="35"/>
      <c r="FM10" s="35"/>
      <c r="FN10" s="33">
        <f>ROUND((MAX(FL10:FM10)+FK10)/2,1)</f>
        <v>0</v>
      </c>
      <c r="FO10" s="35"/>
      <c r="FP10" s="35"/>
      <c r="FQ10" s="32">
        <f>ROUND((FO10+FP10*2)/3,1)</f>
        <v>0</v>
      </c>
      <c r="FR10" s="35"/>
      <c r="FS10" s="35"/>
      <c r="FT10" s="33">
        <f>ROUND((MAX(FR10:FS10)+FQ10)/2,1)</f>
        <v>0</v>
      </c>
      <c r="FU10" s="34">
        <f>IF(FQ10=0,(MAX(FL10,FM10)+FK10)/2,(MAX(FR10,FS10)+FQ10)/2)</f>
        <v>0</v>
      </c>
      <c r="FV10" s="35"/>
      <c r="FW10" s="35"/>
      <c r="FX10" s="32">
        <f>ROUND((FV10+FW10*2)/3,1)</f>
        <v>0</v>
      </c>
      <c r="FY10" s="35"/>
      <c r="FZ10" s="35"/>
      <c r="GA10" s="33">
        <f>ROUND((MAX(FY10:FZ10)+FX10)/2,1)</f>
        <v>0</v>
      </c>
      <c r="GB10" s="35"/>
      <c r="GC10" s="35"/>
      <c r="GD10" s="32">
        <f>ROUND((GB10+GC10*2)/3,1)</f>
        <v>0</v>
      </c>
      <c r="GE10" s="35"/>
      <c r="GF10" s="35"/>
      <c r="GG10" s="33">
        <f>ROUND((MAX(GE10:GF10)+GD10)/2,1)</f>
        <v>0</v>
      </c>
      <c r="GH10" s="34">
        <f>IF(GD10=0,(MAX(FY10,FZ10)+FX10)/2,(MAX(GE10,GF10)+GD10)/2)</f>
        <v>0</v>
      </c>
      <c r="GI10" s="35"/>
      <c r="GJ10" s="35"/>
      <c r="GK10" s="32">
        <f>ROUND((GI10+GJ10*2)/3,1)</f>
        <v>0</v>
      </c>
      <c r="GL10" s="35"/>
      <c r="GM10" s="35"/>
      <c r="GN10" s="33">
        <f>ROUND((MAX(GL10:GM10)+GK10)/2,1)</f>
        <v>0</v>
      </c>
      <c r="GO10" s="35"/>
      <c r="GP10" s="35"/>
      <c r="GQ10" s="32">
        <f>ROUND((GO10+GP10*2)/3,1)</f>
        <v>0</v>
      </c>
      <c r="GR10" s="35"/>
      <c r="GS10" s="35"/>
      <c r="GT10" s="33">
        <f>ROUND((MAX(GR10:GS10)+GQ10)/2,1)</f>
        <v>0</v>
      </c>
      <c r="GU10" s="34">
        <f>IF(GQ10=0,(MAX(GL10,GM10)+GK10)/2,(MAX(GR10,GS10)+GQ10)/2)</f>
        <v>0</v>
      </c>
      <c r="GV10" s="35"/>
      <c r="GW10" s="35"/>
      <c r="GX10" s="32">
        <f>ROUND((GV10+GW10*2)/3,1)</f>
        <v>0</v>
      </c>
      <c r="GY10" s="35"/>
      <c r="GZ10" s="35"/>
      <c r="HA10" s="33">
        <f>ROUND((MAX(GY10:GZ10)+GX10)/2,1)</f>
        <v>0</v>
      </c>
      <c r="HB10" s="35"/>
      <c r="HC10" s="35"/>
      <c r="HD10" s="32">
        <f>ROUND((HB10+HC10*2)/3,1)</f>
        <v>0</v>
      </c>
      <c r="HE10" s="35"/>
      <c r="HF10" s="35"/>
      <c r="HG10" s="33">
        <f>ROUND((MAX(HE10:HF10)+HD10)/2,1)</f>
        <v>0</v>
      </c>
      <c r="HH10" s="34">
        <f>IF(HD10=0,(MAX(GY10,GZ10)+GX10)/2,(MAX(HE10,HF10)+HD10)/2)</f>
        <v>0</v>
      </c>
    </row>
    <row r="11" spans="1:216" s="11" customFormat="1" ht="15">
      <c r="A11" s="10">
        <v>1</v>
      </c>
      <c r="B11" s="14" t="s">
        <v>40</v>
      </c>
      <c r="C11" s="21" t="s">
        <v>365</v>
      </c>
      <c r="D11" s="20" t="s">
        <v>366</v>
      </c>
      <c r="E11" s="28" t="str">
        <f>C11&amp;D11</f>
        <v>133NH2556</v>
      </c>
      <c r="F11" s="12" t="s">
        <v>367</v>
      </c>
      <c r="G11" s="13" t="s">
        <v>128</v>
      </c>
      <c r="H11" s="29" t="str">
        <f>I11&amp;"/"&amp;J11&amp;"/"&amp;19&amp;K11</f>
        <v>05/05/1993</v>
      </c>
      <c r="I11" s="20" t="s">
        <v>57</v>
      </c>
      <c r="J11" s="20" t="s">
        <v>57</v>
      </c>
      <c r="K11" s="20" t="s">
        <v>48</v>
      </c>
      <c r="L11" s="15" t="s">
        <v>297</v>
      </c>
      <c r="M11" s="14" t="s">
        <v>70</v>
      </c>
      <c r="N11" s="35">
        <v>7</v>
      </c>
      <c r="O11" s="35">
        <v>6</v>
      </c>
      <c r="P11" s="35">
        <v>7</v>
      </c>
      <c r="Q11" s="35">
        <v>5</v>
      </c>
      <c r="R11" s="32">
        <f>ROUND((N11+O11+P11*2+Q11*2)/6,1)</f>
        <v>6.2</v>
      </c>
      <c r="S11" s="35">
        <v>5</v>
      </c>
      <c r="T11" s="35"/>
      <c r="U11" s="33">
        <f>ROUND((MAX(S11:T11)+R11)/2,1)</f>
        <v>5.6</v>
      </c>
      <c r="V11" s="35"/>
      <c r="W11" s="35"/>
      <c r="X11" s="32">
        <f>ROUND((V11+W11*2)/3,1)</f>
        <v>0</v>
      </c>
      <c r="Y11" s="35"/>
      <c r="Z11" s="35"/>
      <c r="AA11" s="33">
        <f>ROUND((MAX(Y11:Z11)+X11)/2,1)</f>
        <v>0</v>
      </c>
      <c r="AB11" s="34">
        <f>IF(X11=0,(MAX(S11,T11)+R11)/2,(MAX(Y11,Z11)+X11)/2)</f>
        <v>5.6</v>
      </c>
      <c r="AC11" s="35">
        <v>6</v>
      </c>
      <c r="AD11" s="35">
        <v>6</v>
      </c>
      <c r="AE11" s="32">
        <f>ROUND((AC11+AD11*2)/3,1)</f>
        <v>6</v>
      </c>
      <c r="AF11" s="35">
        <v>5</v>
      </c>
      <c r="AG11" s="35"/>
      <c r="AH11" s="33">
        <f>ROUND((MAX(AF11:AG11)+AE11)/2,1)</f>
        <v>5.5</v>
      </c>
      <c r="AI11" s="35"/>
      <c r="AJ11" s="35"/>
      <c r="AK11" s="32">
        <f>ROUND((AI11+AJ11*2)/3,1)</f>
        <v>0</v>
      </c>
      <c r="AL11" s="35"/>
      <c r="AM11" s="35"/>
      <c r="AN11" s="33">
        <f>ROUND((MAX(AL11:AM11)+AK11)/2,1)</f>
        <v>0</v>
      </c>
      <c r="AO11" s="34">
        <f>IF(AK11=0,(MAX(AF11,AG11)+AE11)/2,(MAX(AL11,AM11)+AK11)/2)</f>
        <v>5.5</v>
      </c>
      <c r="AP11" s="35"/>
      <c r="AQ11" s="35"/>
      <c r="AR11" s="32">
        <f>ROUND((AP11+AQ11*2)/3,1)</f>
        <v>0</v>
      </c>
      <c r="AS11" s="35"/>
      <c r="AT11" s="35"/>
      <c r="AU11" s="33">
        <f>ROUND((MAX(AS11:AT11)+AR11)/2,1)</f>
        <v>0</v>
      </c>
      <c r="AV11" s="35"/>
      <c r="AW11" s="35"/>
      <c r="AX11" s="32">
        <f>ROUND((AV11+AW11*2)/3,1)</f>
        <v>0</v>
      </c>
      <c r="AY11" s="35"/>
      <c r="AZ11" s="35"/>
      <c r="BA11" s="33">
        <f>ROUND((MAX(AY11:AZ11)+AY11)/2,1)</f>
        <v>0</v>
      </c>
      <c r="BB11" s="34">
        <f>IF(AX11=0,(MAX(AS11,AT11)+AR11)/2,(MAX(AY11,AZ11)+AX11)/2)</f>
        <v>0</v>
      </c>
      <c r="BC11" s="35">
        <v>6</v>
      </c>
      <c r="BD11" s="35">
        <v>9</v>
      </c>
      <c r="BE11" s="35">
        <v>7</v>
      </c>
      <c r="BF11" s="35">
        <v>8</v>
      </c>
      <c r="BG11" s="32">
        <f>ROUND((BC11+BD11+BE11*2+BF11*2)/6,1)</f>
        <v>7.5</v>
      </c>
      <c r="BH11" s="35">
        <v>6</v>
      </c>
      <c r="BI11" s="35"/>
      <c r="BJ11" s="33">
        <f>ROUND((MAX(BH11:BI11)+BG11)/2,1)</f>
        <v>6.8</v>
      </c>
      <c r="BK11" s="35"/>
      <c r="BL11" s="35"/>
      <c r="BM11" s="32">
        <f>ROUND((BK11+BL11*2)/3,1)</f>
        <v>0</v>
      </c>
      <c r="BN11" s="35"/>
      <c r="BO11" s="35"/>
      <c r="BP11" s="33">
        <f>ROUND((MAX(BN11:BO11)+BM11)/2,1)</f>
        <v>0</v>
      </c>
      <c r="BQ11" s="34">
        <f>IF(BM11=0,(MAX(BH11,BI11)+BG11)/2,(MAX(BN11,BO11)+BM11)/2)</f>
        <v>6.75</v>
      </c>
      <c r="BR11" s="35">
        <v>6</v>
      </c>
      <c r="BS11" s="35">
        <v>5</v>
      </c>
      <c r="BT11" s="32">
        <f>ROUND((BR11+BS11*2)/3,1)</f>
        <v>5.3</v>
      </c>
      <c r="BU11" s="35">
        <v>9</v>
      </c>
      <c r="BV11" s="35"/>
      <c r="BW11" s="33">
        <f>ROUND((MAX(BU11:BV11)+BT11)/2,1)</f>
        <v>7.2</v>
      </c>
      <c r="BX11" s="35"/>
      <c r="BY11" s="35"/>
      <c r="BZ11" s="32">
        <f>ROUND((BX11+BY11*2)/3,1)</f>
        <v>0</v>
      </c>
      <c r="CA11" s="35"/>
      <c r="CB11" s="35"/>
      <c r="CC11" s="33">
        <f>ROUND((MAX(CA11:CB11)+BZ11)/2,1)</f>
        <v>0</v>
      </c>
      <c r="CD11" s="34">
        <f>IF(BZ11=0,(MAX(BU11,BV11)+BT11)/2,(MAX(CA11,CB11)+BZ11)/2)</f>
        <v>7.15</v>
      </c>
      <c r="CE11" s="35"/>
      <c r="CF11" s="35"/>
      <c r="CG11" s="32">
        <f>ROUND((CE11+CF11*2)/3,1)</f>
        <v>0</v>
      </c>
      <c r="CH11" s="35"/>
      <c r="CI11" s="35"/>
      <c r="CJ11" s="33">
        <f>ROUND((MAX(CH11:CI11)+CG11)/2,1)</f>
        <v>0</v>
      </c>
      <c r="CK11" s="35"/>
      <c r="CL11" s="35"/>
      <c r="CM11" s="32">
        <f>ROUND((CK11+CL11*2)/3,1)</f>
        <v>0</v>
      </c>
      <c r="CN11" s="31"/>
      <c r="CO11" s="31"/>
      <c r="CP11" s="33">
        <f>ROUND((MAX(CN11:CO11)+CM11)/2,1)</f>
        <v>0</v>
      </c>
      <c r="CQ11" s="34">
        <f>IF(CM11=0,(MAX(CH11,CI11)+CG11)/2,(MAX(CN11,CO11)+CM11)/2)</f>
        <v>0</v>
      </c>
      <c r="CR11" s="35">
        <v>8</v>
      </c>
      <c r="CS11" s="35">
        <v>7</v>
      </c>
      <c r="CT11" s="32">
        <f>ROUND((CR11+CS11*2)/3,1)</f>
        <v>7.3</v>
      </c>
      <c r="CU11" s="35">
        <v>8</v>
      </c>
      <c r="CV11" s="35"/>
      <c r="CW11" s="33">
        <f>ROUND((MAX(CU11:CV11)+CT11)/2,1)</f>
        <v>7.7</v>
      </c>
      <c r="CX11" s="35"/>
      <c r="CY11" s="35"/>
      <c r="CZ11" s="32">
        <f>ROUND((CX11+CY11*2)/3,1)</f>
        <v>0</v>
      </c>
      <c r="DA11" s="35"/>
      <c r="DB11" s="35"/>
      <c r="DC11" s="33">
        <f>ROUND((MAX(DA11:DB11)+CZ11)/2,1)</f>
        <v>0</v>
      </c>
      <c r="DD11" s="34">
        <f>IF(CZ11=0,(MAX(CU11,CV11)+CT11)/2,(MAX(DA11,DB11)+CZ11)/2)</f>
        <v>7.65</v>
      </c>
      <c r="DE11" s="31">
        <v>8</v>
      </c>
      <c r="DF11" s="31">
        <v>7</v>
      </c>
      <c r="DG11" s="32">
        <f>ROUND((DE11+DF11*2)/3,1)</f>
        <v>7.3</v>
      </c>
      <c r="DH11" s="31"/>
      <c r="DI11" s="31"/>
      <c r="DJ11" s="33">
        <f>ROUND((MAX(DH11:DI11)+DG11)/2,1)</f>
        <v>3.7</v>
      </c>
      <c r="DK11" s="31"/>
      <c r="DL11" s="31"/>
      <c r="DM11" s="32">
        <f>ROUND((DK11+DL11*2)/3,1)</f>
        <v>0</v>
      </c>
      <c r="DN11" s="31"/>
      <c r="DO11" s="31"/>
      <c r="DP11" s="33">
        <f>ROUND((MAX(DN11:DO11)+DM11)/2,1)</f>
        <v>0</v>
      </c>
      <c r="DQ11" s="34">
        <f>IF(DM11=0,(MAX(DH11,DI11)+DG11)/2,(MAX(DN11,DO11)+DM11)/2)</f>
        <v>3.65</v>
      </c>
      <c r="DR11" s="35">
        <v>8</v>
      </c>
      <c r="DS11" s="35">
        <v>8</v>
      </c>
      <c r="DT11" s="32">
        <f>ROUND((DR11+DS11*2)/3,1)</f>
        <v>8</v>
      </c>
      <c r="DU11" s="35"/>
      <c r="DV11" s="35"/>
      <c r="DW11" s="33">
        <f>ROUND((MAX(DU11:DV11)+DT11)/2,1)</f>
        <v>4</v>
      </c>
      <c r="DX11" s="35"/>
      <c r="DY11" s="35"/>
      <c r="DZ11" s="32">
        <f>ROUND((DX11+DY11*2)/3,1)</f>
        <v>0</v>
      </c>
      <c r="EA11" s="35"/>
      <c r="EB11" s="35"/>
      <c r="EC11" s="33">
        <f>ROUND((MAX(EA11:EB11)+DZ11)/2,1)</f>
        <v>0</v>
      </c>
      <c r="ED11" s="34">
        <f>IF(DZ11=0,(MAX(DU11,DV11)+DT11)/2,(MAX(EA11,EB11)+DZ11)/2)</f>
        <v>4</v>
      </c>
      <c r="EE11" s="35">
        <v>6</v>
      </c>
      <c r="EF11" s="35">
        <v>5</v>
      </c>
      <c r="EG11" s="32">
        <f>ROUND((EE11+EF11*2)/3,1)</f>
        <v>5.3</v>
      </c>
      <c r="EH11" s="35">
        <v>8</v>
      </c>
      <c r="EI11" s="35">
        <v>7</v>
      </c>
      <c r="EJ11" s="32">
        <f>ROUND((EH11+EI11*2)/3,1)</f>
        <v>7.3</v>
      </c>
      <c r="EK11" s="33">
        <f>ROUND((EG11+EJ11)/2,1)</f>
        <v>6.3</v>
      </c>
      <c r="EL11" s="35">
        <v>7</v>
      </c>
      <c r="EM11" s="35"/>
      <c r="EN11" s="33">
        <f>ROUND((MAX(EL11:EM11)+EK11)/2,1)</f>
        <v>6.7</v>
      </c>
      <c r="EO11" s="35"/>
      <c r="EP11" s="35"/>
      <c r="EQ11" s="15"/>
      <c r="ER11" s="35"/>
      <c r="ES11" s="35"/>
      <c r="ET11" s="15"/>
      <c r="EU11" s="34">
        <f>IF(EQ11=0,(MAX(EL11,EM11)+EK11)/2,(MAX(ER11,ES11)+EQ11)/2)</f>
        <v>6.65</v>
      </c>
      <c r="EV11" s="35">
        <v>7</v>
      </c>
      <c r="EW11" s="35">
        <v>6</v>
      </c>
      <c r="EX11" s="32">
        <f>ROUND((EV11+EW11*2)/3,1)</f>
        <v>6.3</v>
      </c>
      <c r="EY11" s="35"/>
      <c r="EZ11" s="35"/>
      <c r="FA11" s="33">
        <f>ROUND((MAX(EY11:EZ11)+EX11)/2,1)</f>
        <v>3.2</v>
      </c>
      <c r="FB11" s="35"/>
      <c r="FC11" s="35"/>
      <c r="FD11" s="32">
        <f>ROUND((FB11+FC11*2)/3,1)</f>
        <v>0</v>
      </c>
      <c r="FE11" s="35"/>
      <c r="FF11" s="35"/>
      <c r="FG11" s="33">
        <f>ROUND((MAX(FE11:FF11)+FD11)/2,1)</f>
        <v>0</v>
      </c>
      <c r="FH11" s="34">
        <f>IF(FD11=0,(MAX(EY11,EZ11)+EX11)/2,(MAX(FE11,FF11)+FD11)/2)</f>
        <v>3.15</v>
      </c>
      <c r="FI11" s="35">
        <v>8</v>
      </c>
      <c r="FJ11" s="35">
        <v>10</v>
      </c>
      <c r="FK11" s="32">
        <f>ROUND((FI11+FJ11*2)/3,1)</f>
        <v>9.3</v>
      </c>
      <c r="FL11" s="35">
        <v>8</v>
      </c>
      <c r="FM11" s="35"/>
      <c r="FN11" s="33">
        <f>ROUND((MAX(FL11:FM11)+FK11)/2,1)</f>
        <v>8.7</v>
      </c>
      <c r="FO11" s="35"/>
      <c r="FP11" s="35"/>
      <c r="FQ11" s="32">
        <f>ROUND((FO11+FP11*2)/3,1)</f>
        <v>0</v>
      </c>
      <c r="FR11" s="35"/>
      <c r="FS11" s="35"/>
      <c r="FT11" s="33">
        <f>ROUND((MAX(FR11:FS11)+FQ11)/2,1)</f>
        <v>0</v>
      </c>
      <c r="FU11" s="34">
        <f>IF(FQ11=0,(MAX(FL11,FM11)+FK11)/2,(MAX(FR11,FS11)+FQ11)/2)</f>
        <v>8.65</v>
      </c>
      <c r="FV11" s="35">
        <v>6</v>
      </c>
      <c r="FW11" s="35">
        <v>8</v>
      </c>
      <c r="FX11" s="32">
        <f>ROUND((FV11+FW11*2)/3,1)</f>
        <v>7.3</v>
      </c>
      <c r="FY11" s="35">
        <v>5</v>
      </c>
      <c r="FZ11" s="35"/>
      <c r="GA11" s="33">
        <f>ROUND((MAX(FY11:FZ11)+FX11)/2,1)</f>
        <v>6.2</v>
      </c>
      <c r="GB11" s="35"/>
      <c r="GC11" s="35"/>
      <c r="GD11" s="32">
        <f>ROUND((GB11+GC11*2)/3,1)</f>
        <v>0</v>
      </c>
      <c r="GE11" s="35"/>
      <c r="GF11" s="35"/>
      <c r="GG11" s="33">
        <f>ROUND((MAX(GE11:GF11)+GD11)/2,1)</f>
        <v>0</v>
      </c>
      <c r="GH11" s="34">
        <f>IF(GD11=0,(MAX(FY11,FZ11)+FX11)/2,(MAX(GE11,GF11)+GD11)/2)</f>
        <v>6.15</v>
      </c>
      <c r="GI11" s="35">
        <v>6</v>
      </c>
      <c r="GJ11" s="35">
        <v>5</v>
      </c>
      <c r="GK11" s="32">
        <f>ROUND((GI11+GJ11*2)/3,1)</f>
        <v>5.3</v>
      </c>
      <c r="GL11" s="35">
        <v>7</v>
      </c>
      <c r="GM11" s="35"/>
      <c r="GN11" s="33">
        <f>ROUND((MAX(GL11:GM11)+GK11)/2,1)</f>
        <v>6.2</v>
      </c>
      <c r="GO11" s="35"/>
      <c r="GP11" s="35"/>
      <c r="GQ11" s="32">
        <f>ROUND((GO11+GP11*2)/3,1)</f>
        <v>0</v>
      </c>
      <c r="GR11" s="35"/>
      <c r="GS11" s="35"/>
      <c r="GT11" s="33">
        <f>ROUND((MAX(GR11:GS11)+GQ11)/2,1)</f>
        <v>0</v>
      </c>
      <c r="GU11" s="34">
        <f>IF(GQ11=0,(MAX(GL11,GM11)+GK11)/2,(MAX(GR11,GS11)+GQ11)/2)</f>
        <v>6.15</v>
      </c>
      <c r="GV11" s="35">
        <v>8</v>
      </c>
      <c r="GW11" s="35">
        <v>5</v>
      </c>
      <c r="GX11" s="32">
        <f>ROUND((GV11+GW11*2)/3,1)</f>
        <v>6</v>
      </c>
      <c r="GY11" s="35">
        <v>6</v>
      </c>
      <c r="GZ11" s="35"/>
      <c r="HA11" s="33">
        <f>ROUND((MAX(GY11:GZ11)+GX11)/2,1)</f>
        <v>6</v>
      </c>
      <c r="HB11" s="35"/>
      <c r="HC11" s="35"/>
      <c r="HD11" s="32">
        <f>ROUND((HB11+HC11*2)/3,1)</f>
        <v>0</v>
      </c>
      <c r="HE11" s="35"/>
      <c r="HF11" s="35"/>
      <c r="HG11" s="33">
        <f>ROUND((MAX(HE11:HF11)+HD11)/2,1)</f>
        <v>0</v>
      </c>
      <c r="HH11" s="34">
        <f>IF(HD11=0,(MAX(GY11,GZ11)+GX11)/2,(MAX(HE11,HF11)+HD11)/2)</f>
        <v>6</v>
      </c>
    </row>
    <row r="12" spans="1:216" s="11" customFormat="1" ht="15">
      <c r="A12" s="10"/>
      <c r="B12" s="14"/>
      <c r="C12" s="21"/>
      <c r="D12" s="20"/>
      <c r="E12" s="28">
        <f>C12&amp;D12</f>
      </c>
      <c r="F12" s="12"/>
      <c r="G12" s="13"/>
      <c r="H12" s="13"/>
      <c r="I12" s="20"/>
      <c r="J12" s="20"/>
      <c r="K12" s="20"/>
      <c r="L12" s="15"/>
      <c r="M12" s="14"/>
      <c r="N12" s="35"/>
      <c r="O12" s="35"/>
      <c r="P12" s="35"/>
      <c r="Q12" s="35"/>
      <c r="R12" s="32">
        <f>ROUND((N12+O12+P12*2+Q12*2)/6,1)</f>
        <v>0</v>
      </c>
      <c r="S12" s="35"/>
      <c r="T12" s="35"/>
      <c r="U12" s="33">
        <f>ROUND((MAX(S12:T12)+R12)/2,1)</f>
        <v>0</v>
      </c>
      <c r="V12" s="35"/>
      <c r="W12" s="35"/>
      <c r="X12" s="32">
        <f>ROUND((V12+W12*2)/3,1)</f>
        <v>0</v>
      </c>
      <c r="Y12" s="35"/>
      <c r="Z12" s="35"/>
      <c r="AA12" s="33">
        <f>ROUND((MAX(Y12:Z12)+X12)/2,1)</f>
        <v>0</v>
      </c>
      <c r="AB12" s="34">
        <f>IF(X12=0,(MAX(S12,T12)+R12)/2,(MAX(Y12,Z12)+X12)/2)</f>
        <v>0</v>
      </c>
      <c r="AC12" s="35"/>
      <c r="AD12" s="35"/>
      <c r="AE12" s="32">
        <f>ROUND((AC12+AD12*2)/3,1)</f>
        <v>0</v>
      </c>
      <c r="AF12" s="35"/>
      <c r="AG12" s="35"/>
      <c r="AH12" s="33">
        <f>ROUND((MAX(AF12:AG12)+AE12)/2,1)</f>
        <v>0</v>
      </c>
      <c r="AI12" s="35"/>
      <c r="AJ12" s="35"/>
      <c r="AK12" s="32">
        <f>ROUND((AI12+AJ12*2)/3,1)</f>
        <v>0</v>
      </c>
      <c r="AL12" s="35"/>
      <c r="AM12" s="35"/>
      <c r="AN12" s="33">
        <f>ROUND((MAX(AL12:AM12)+AK12)/2,1)</f>
        <v>0</v>
      </c>
      <c r="AO12" s="34">
        <f>IF(AK12=0,(MAX(AF12,AG12)+AE12)/2,(MAX(AL12,AM12)+AK12)/2)</f>
        <v>0</v>
      </c>
      <c r="AP12" s="35"/>
      <c r="AQ12" s="35"/>
      <c r="AR12" s="32">
        <f>ROUND((AP12+AQ12*2)/3,1)</f>
        <v>0</v>
      </c>
      <c r="AS12" s="35"/>
      <c r="AT12" s="35"/>
      <c r="AU12" s="33">
        <f>ROUND((MAX(AS12:AT12)+AR12)/2,1)</f>
        <v>0</v>
      </c>
      <c r="AV12" s="35"/>
      <c r="AW12" s="35"/>
      <c r="AX12" s="32">
        <f>ROUND((AV12+AW12*2)/3,1)</f>
        <v>0</v>
      </c>
      <c r="AY12" s="35"/>
      <c r="AZ12" s="35"/>
      <c r="BA12" s="33">
        <f>ROUND((MAX(AY12:AZ12)+AY12)/2,1)</f>
        <v>0</v>
      </c>
      <c r="BB12" s="34">
        <f>IF(AX12=0,(MAX(AS12,AT12)+AR12)/2,(MAX(AY12,AZ12)+AX12)/2)</f>
        <v>0</v>
      </c>
      <c r="BC12" s="35"/>
      <c r="BD12" s="35"/>
      <c r="BE12" s="35"/>
      <c r="BF12" s="35"/>
      <c r="BG12" s="32">
        <f>ROUND((BC12+BD12+BE12*2+BF12*2)/6,1)</f>
        <v>0</v>
      </c>
      <c r="BH12" s="35"/>
      <c r="BI12" s="35"/>
      <c r="BJ12" s="33">
        <f>ROUND((MAX(BH12:BI12)+BG12)/2,1)</f>
        <v>0</v>
      </c>
      <c r="BK12" s="35"/>
      <c r="BL12" s="35"/>
      <c r="BM12" s="32">
        <f>ROUND((BK12+BL12*2)/3,1)</f>
        <v>0</v>
      </c>
      <c r="BN12" s="35"/>
      <c r="BO12" s="35"/>
      <c r="BP12" s="33">
        <f>ROUND((MAX(BN12:BO12)+BM12)/2,1)</f>
        <v>0</v>
      </c>
      <c r="BQ12" s="34">
        <f>IF(BM12=0,(MAX(BH12,BI12)+BG12)/2,(MAX(BN12,BO12)+BM12)/2)</f>
        <v>0</v>
      </c>
      <c r="BR12" s="35"/>
      <c r="BS12" s="35"/>
      <c r="BT12" s="32">
        <f>ROUND((BR12+BS12*2)/3,1)</f>
        <v>0</v>
      </c>
      <c r="BU12" s="35"/>
      <c r="BV12" s="35"/>
      <c r="BW12" s="33">
        <f>ROUND((MAX(BU12:BV12)+BT12)/2,1)</f>
        <v>0</v>
      </c>
      <c r="BX12" s="35"/>
      <c r="BY12" s="35"/>
      <c r="BZ12" s="32">
        <f>ROUND((BX12+BY12*2)/3,1)</f>
        <v>0</v>
      </c>
      <c r="CA12" s="35"/>
      <c r="CB12" s="35"/>
      <c r="CC12" s="33">
        <f>ROUND((MAX(CA12:CB12)+BZ12)/2,1)</f>
        <v>0</v>
      </c>
      <c r="CD12" s="34">
        <f>IF(BZ12=0,(MAX(BU12,BV12)+BT12)/2,(MAX(CA12,CB12)+BZ12)/2)</f>
        <v>0</v>
      </c>
      <c r="CE12" s="35"/>
      <c r="CF12" s="35"/>
      <c r="CG12" s="32">
        <f>ROUND((CE12+CF12*2)/3,1)</f>
        <v>0</v>
      </c>
      <c r="CH12" s="35"/>
      <c r="CI12" s="35"/>
      <c r="CJ12" s="33">
        <f>ROUND((MAX(CH12:CI12)+CG12)/2,1)</f>
        <v>0</v>
      </c>
      <c r="CK12" s="35"/>
      <c r="CL12" s="35"/>
      <c r="CM12" s="32">
        <f>ROUND((CK12+CL12*2)/3,1)</f>
        <v>0</v>
      </c>
      <c r="CN12" s="31"/>
      <c r="CO12" s="31"/>
      <c r="CP12" s="33">
        <f>ROUND((MAX(CN12:CO12)+CM12)/2,1)</f>
        <v>0</v>
      </c>
      <c r="CQ12" s="34">
        <f>IF(CM12=0,(MAX(CH12,CI12)+CG12)/2,(MAX(CN12,CO12)+CM12)/2)</f>
        <v>0</v>
      </c>
      <c r="CR12" s="35"/>
      <c r="CS12" s="35"/>
      <c r="CT12" s="32">
        <f>ROUND((CR12+CS12*2)/3,1)</f>
        <v>0</v>
      </c>
      <c r="CU12" s="35"/>
      <c r="CV12" s="35"/>
      <c r="CW12" s="33">
        <f>ROUND((MAX(CU12:CV12)+CT12)/2,1)</f>
        <v>0</v>
      </c>
      <c r="CX12" s="35"/>
      <c r="CY12" s="35"/>
      <c r="CZ12" s="32">
        <f>ROUND((CX12+CY12*2)/3,1)</f>
        <v>0</v>
      </c>
      <c r="DA12" s="35"/>
      <c r="DB12" s="35"/>
      <c r="DC12" s="33">
        <f>ROUND((MAX(DA12:DB12)+CZ12)/2,1)</f>
        <v>0</v>
      </c>
      <c r="DD12" s="34">
        <f>IF(CZ12=0,(MAX(CU12,CV12)+CT12)/2,(MAX(DA12,DB12)+CZ12)/2)</f>
        <v>0</v>
      </c>
      <c r="DE12" s="31"/>
      <c r="DF12" s="31"/>
      <c r="DG12" s="32">
        <f>ROUND((DE12+DF12*2)/3,1)</f>
        <v>0</v>
      </c>
      <c r="DH12" s="31"/>
      <c r="DI12" s="31"/>
      <c r="DJ12" s="33">
        <f>ROUND((MAX(DH12:DI12)+DG12)/2,1)</f>
        <v>0</v>
      </c>
      <c r="DK12" s="31"/>
      <c r="DL12" s="31"/>
      <c r="DM12" s="32">
        <f>ROUND((DK12+DL12*2)/3,1)</f>
        <v>0</v>
      </c>
      <c r="DN12" s="31"/>
      <c r="DO12" s="31"/>
      <c r="DP12" s="33">
        <f>ROUND((MAX(DN12:DO12)+DM12)/2,1)</f>
        <v>0</v>
      </c>
      <c r="DQ12" s="34">
        <f>IF(DM12=0,(MAX(DH12,DI12)+DG12)/2,(MAX(DN12,DO12)+DM12)/2)</f>
        <v>0</v>
      </c>
      <c r="DR12" s="35"/>
      <c r="DS12" s="35"/>
      <c r="DT12" s="32">
        <f>ROUND((DR12+DS12*2)/3,1)</f>
        <v>0</v>
      </c>
      <c r="DU12" s="35"/>
      <c r="DV12" s="35"/>
      <c r="DW12" s="33">
        <f>ROUND((MAX(DU12:DV12)+DT12)/2,1)</f>
        <v>0</v>
      </c>
      <c r="DX12" s="35"/>
      <c r="DY12" s="35"/>
      <c r="DZ12" s="32">
        <f>ROUND((DX12+DY12*2)/3,1)</f>
        <v>0</v>
      </c>
      <c r="EA12" s="35"/>
      <c r="EB12" s="35"/>
      <c r="EC12" s="33">
        <f>ROUND((MAX(EA12:EB12)+DZ12)/2,1)</f>
        <v>0</v>
      </c>
      <c r="ED12" s="34">
        <f>IF(DZ12=0,(MAX(DU12,DV12)+DT12)/2,(MAX(EA12,EB12)+DZ12)/2)</f>
        <v>0</v>
      </c>
      <c r="EE12" s="35"/>
      <c r="EF12" s="35"/>
      <c r="EG12" s="32">
        <f>ROUND((EE12+EF12*2)/3,1)</f>
        <v>0</v>
      </c>
      <c r="EH12" s="35"/>
      <c r="EI12" s="35"/>
      <c r="EJ12" s="32">
        <f>ROUND((EH12+EI12*2)/3,1)</f>
        <v>0</v>
      </c>
      <c r="EK12" s="33">
        <f>ROUND((EG12+EJ12)/2,1)</f>
        <v>0</v>
      </c>
      <c r="EL12" s="35"/>
      <c r="EM12" s="35"/>
      <c r="EN12" s="33">
        <f>ROUND((MAX(EL12:EM12)+EK12)/2,1)</f>
        <v>0</v>
      </c>
      <c r="EO12" s="35"/>
      <c r="EP12" s="35"/>
      <c r="EQ12" s="15"/>
      <c r="ER12" s="35"/>
      <c r="ES12" s="35"/>
      <c r="ET12" s="15"/>
      <c r="EU12" s="34">
        <f>IF(EQ12=0,(MAX(EL12,EM12)+EK12)/2,(MAX(ER12,ES12)+EQ12)/2)</f>
        <v>0</v>
      </c>
      <c r="EV12" s="35"/>
      <c r="EW12" s="35"/>
      <c r="EX12" s="32">
        <f>ROUND((EV12+EW12*2)/3,1)</f>
        <v>0</v>
      </c>
      <c r="EY12" s="35"/>
      <c r="EZ12" s="35"/>
      <c r="FA12" s="33">
        <f>ROUND((MAX(EY12:EZ12)+EX12)/2,1)</f>
        <v>0</v>
      </c>
      <c r="FB12" s="35"/>
      <c r="FC12" s="35"/>
      <c r="FD12" s="32">
        <f>ROUND((FB12+FC12*2)/3,1)</f>
        <v>0</v>
      </c>
      <c r="FE12" s="35"/>
      <c r="FF12" s="35"/>
      <c r="FG12" s="33">
        <f>ROUND((MAX(FE12:FF12)+FD12)/2,1)</f>
        <v>0</v>
      </c>
      <c r="FH12" s="34">
        <f>IF(FD12=0,(MAX(EY12,EZ12)+EX12)/2,(MAX(FE12,FF12)+FD12)/2)</f>
        <v>0</v>
      </c>
      <c r="FI12" s="35"/>
      <c r="FJ12" s="35"/>
      <c r="FK12" s="32">
        <f>ROUND((FI12+FJ12*2)/3,1)</f>
        <v>0</v>
      </c>
      <c r="FL12" s="35"/>
      <c r="FM12" s="35"/>
      <c r="FN12" s="33">
        <f>ROUND((MAX(FL12:FM12)+FK12)/2,1)</f>
        <v>0</v>
      </c>
      <c r="FO12" s="35"/>
      <c r="FP12" s="35"/>
      <c r="FQ12" s="32">
        <f>ROUND((FO12+FP12*2)/3,1)</f>
        <v>0</v>
      </c>
      <c r="FR12" s="35"/>
      <c r="FS12" s="35"/>
      <c r="FT12" s="33">
        <f>ROUND((MAX(FR12:FS12)+FQ12)/2,1)</f>
        <v>0</v>
      </c>
      <c r="FU12" s="34">
        <f>IF(FQ12=0,(MAX(FL12,FM12)+FK12)/2,(MAX(FR12,FS12)+FQ12)/2)</f>
        <v>0</v>
      </c>
      <c r="FV12" s="35"/>
      <c r="FW12" s="35"/>
      <c r="FX12" s="32">
        <f>ROUND((FV12+FW12*2)/3,1)</f>
        <v>0</v>
      </c>
      <c r="FY12" s="35"/>
      <c r="FZ12" s="35"/>
      <c r="GA12" s="33">
        <f>ROUND((MAX(FY12:FZ12)+FX12)/2,1)</f>
        <v>0</v>
      </c>
      <c r="GB12" s="35"/>
      <c r="GC12" s="35"/>
      <c r="GD12" s="32">
        <f>ROUND((GB12+GC12*2)/3,1)</f>
        <v>0</v>
      </c>
      <c r="GE12" s="35"/>
      <c r="GF12" s="35"/>
      <c r="GG12" s="33">
        <f>ROUND((MAX(GE12:GF12)+GD12)/2,1)</f>
        <v>0</v>
      </c>
      <c r="GH12" s="34">
        <f>IF(GD12=0,(MAX(FY12,FZ12)+FX12)/2,(MAX(GE12,GF12)+GD12)/2)</f>
        <v>0</v>
      </c>
      <c r="GI12" s="35"/>
      <c r="GJ12" s="35"/>
      <c r="GK12" s="32">
        <f>ROUND((GI12+GJ12*2)/3,1)</f>
        <v>0</v>
      </c>
      <c r="GL12" s="35"/>
      <c r="GM12" s="35"/>
      <c r="GN12" s="33">
        <f>ROUND((MAX(GL12:GM12)+GK12)/2,1)</f>
        <v>0</v>
      </c>
      <c r="GO12" s="35"/>
      <c r="GP12" s="35"/>
      <c r="GQ12" s="32">
        <f>ROUND((GO12+GP12*2)/3,1)</f>
        <v>0</v>
      </c>
      <c r="GR12" s="35"/>
      <c r="GS12" s="35"/>
      <c r="GT12" s="33">
        <f>ROUND((MAX(GR12:GS12)+GQ12)/2,1)</f>
        <v>0</v>
      </c>
      <c r="GU12" s="34">
        <f>IF(GQ12=0,(MAX(GL12,GM12)+GK12)/2,(MAX(GR12,GS12)+GQ12)/2)</f>
        <v>0</v>
      </c>
      <c r="GV12" s="35"/>
      <c r="GW12" s="35"/>
      <c r="GX12" s="32">
        <f>ROUND((GV12+GW12*2)/3,1)</f>
        <v>0</v>
      </c>
      <c r="GY12" s="35"/>
      <c r="GZ12" s="35"/>
      <c r="HA12" s="33">
        <f>ROUND((MAX(GY12:GZ12)+GX12)/2,1)</f>
        <v>0</v>
      </c>
      <c r="HB12" s="35"/>
      <c r="HC12" s="35"/>
      <c r="HD12" s="32">
        <f>ROUND((HB12+HC12*2)/3,1)</f>
        <v>0</v>
      </c>
      <c r="HE12" s="35"/>
      <c r="HF12" s="35"/>
      <c r="HG12" s="33">
        <f>ROUND((MAX(HE12:HF12)+HD12)/2,1)</f>
        <v>0</v>
      </c>
      <c r="HH12" s="34">
        <f>IF(HD12=0,(MAX(GY12,GZ12)+GX12)/2,(MAX(HE12,HF12)+HD12)/2)</f>
        <v>0</v>
      </c>
    </row>
    <row r="13" spans="1:216" s="11" customFormat="1" ht="15">
      <c r="A13" s="10"/>
      <c r="B13" s="14"/>
      <c r="C13" s="21"/>
      <c r="D13" s="20"/>
      <c r="E13" s="28">
        <f>C13&amp;D13</f>
      </c>
      <c r="F13" s="12"/>
      <c r="G13" s="13"/>
      <c r="H13" s="13"/>
      <c r="I13" s="20"/>
      <c r="J13" s="20"/>
      <c r="K13" s="20"/>
      <c r="L13" s="15"/>
      <c r="M13" s="14"/>
      <c r="N13" s="35"/>
      <c r="O13" s="35"/>
      <c r="P13" s="35"/>
      <c r="Q13" s="35"/>
      <c r="R13" s="32">
        <f>ROUND((N13+O13+P13*2+Q13*2)/6,1)</f>
        <v>0</v>
      </c>
      <c r="S13" s="35"/>
      <c r="T13" s="35"/>
      <c r="U13" s="33">
        <f>ROUND((MAX(S13:T13)+R13)/2,1)</f>
        <v>0</v>
      </c>
      <c r="V13" s="35"/>
      <c r="W13" s="35"/>
      <c r="X13" s="32">
        <f>ROUND((V13+W13*2)/3,1)</f>
        <v>0</v>
      </c>
      <c r="Y13" s="35"/>
      <c r="Z13" s="35"/>
      <c r="AA13" s="33">
        <f>ROUND((MAX(Y13:Z13)+X13)/2,1)</f>
        <v>0</v>
      </c>
      <c r="AB13" s="34">
        <f>IF(X13=0,(MAX(S13,T13)+R13)/2,(MAX(Y13,Z13)+X13)/2)</f>
        <v>0</v>
      </c>
      <c r="AC13" s="35"/>
      <c r="AD13" s="35"/>
      <c r="AE13" s="32">
        <f>ROUND((AC13+AD13*2)/3,1)</f>
        <v>0</v>
      </c>
      <c r="AF13" s="35"/>
      <c r="AG13" s="35"/>
      <c r="AH13" s="33">
        <f>ROUND((MAX(AF13:AG13)+AE13)/2,1)</f>
        <v>0</v>
      </c>
      <c r="AI13" s="35"/>
      <c r="AJ13" s="35"/>
      <c r="AK13" s="32">
        <f>ROUND((AI13+AJ13*2)/3,1)</f>
        <v>0</v>
      </c>
      <c r="AL13" s="35"/>
      <c r="AM13" s="35"/>
      <c r="AN13" s="33">
        <f>ROUND((MAX(AL13:AM13)+AK13)/2,1)</f>
        <v>0</v>
      </c>
      <c r="AO13" s="34">
        <f>IF(AK13=0,(MAX(AF13,AG13)+AE13)/2,(MAX(AL13,AM13)+AK13)/2)</f>
        <v>0</v>
      </c>
      <c r="AP13" s="35"/>
      <c r="AQ13" s="35"/>
      <c r="AR13" s="32">
        <f>ROUND((AP13+AQ13*2)/3,1)</f>
        <v>0</v>
      </c>
      <c r="AS13" s="35"/>
      <c r="AT13" s="35"/>
      <c r="AU13" s="33">
        <f>ROUND((MAX(AS13:AT13)+AR13)/2,1)</f>
        <v>0</v>
      </c>
      <c r="AV13" s="35"/>
      <c r="AW13" s="35"/>
      <c r="AX13" s="32">
        <f>ROUND((AV13+AW13*2)/3,1)</f>
        <v>0</v>
      </c>
      <c r="AY13" s="35"/>
      <c r="AZ13" s="35"/>
      <c r="BA13" s="33">
        <f>ROUND((MAX(AY13:AZ13)+AY13)/2,1)</f>
        <v>0</v>
      </c>
      <c r="BB13" s="34">
        <f>IF(AX13=0,(MAX(AS13,AT13)+AR13)/2,(MAX(AY13,AZ13)+AX13)/2)</f>
        <v>0</v>
      </c>
      <c r="BC13" s="35"/>
      <c r="BD13" s="35"/>
      <c r="BE13" s="35"/>
      <c r="BF13" s="35"/>
      <c r="BG13" s="32">
        <f>ROUND((BC13+BD13+BE13*2+BF13*2)/6,1)</f>
        <v>0</v>
      </c>
      <c r="BH13" s="35"/>
      <c r="BI13" s="35"/>
      <c r="BJ13" s="33">
        <f>ROUND((MAX(BH13:BI13)+BG13)/2,1)</f>
        <v>0</v>
      </c>
      <c r="BK13" s="35"/>
      <c r="BL13" s="35"/>
      <c r="BM13" s="32">
        <f>ROUND((BK13+BL13*2)/3,1)</f>
        <v>0</v>
      </c>
      <c r="BN13" s="35"/>
      <c r="BO13" s="35"/>
      <c r="BP13" s="33">
        <f>ROUND((MAX(BN13:BO13)+BM13)/2,1)</f>
        <v>0</v>
      </c>
      <c r="BQ13" s="34">
        <f>IF(BM13=0,(MAX(BH13,BI13)+BG13)/2,(MAX(BN13,BO13)+BM13)/2)</f>
        <v>0</v>
      </c>
      <c r="BR13" s="35"/>
      <c r="BS13" s="35"/>
      <c r="BT13" s="32">
        <f>ROUND((BR13+BS13*2)/3,1)</f>
        <v>0</v>
      </c>
      <c r="BU13" s="35"/>
      <c r="BV13" s="35"/>
      <c r="BW13" s="33">
        <f>ROUND((MAX(BU13:BV13)+BT13)/2,1)</f>
        <v>0</v>
      </c>
      <c r="BX13" s="35"/>
      <c r="BY13" s="35"/>
      <c r="BZ13" s="32">
        <f>ROUND((BX13+BY13*2)/3,1)</f>
        <v>0</v>
      </c>
      <c r="CA13" s="35"/>
      <c r="CB13" s="35"/>
      <c r="CC13" s="33">
        <f>ROUND((MAX(CA13:CB13)+BZ13)/2,1)</f>
        <v>0</v>
      </c>
      <c r="CD13" s="34">
        <f>IF(BZ13=0,(MAX(BU13,BV13)+BT13)/2,(MAX(CA13,CB13)+BZ13)/2)</f>
        <v>0</v>
      </c>
      <c r="CE13" s="35"/>
      <c r="CF13" s="35"/>
      <c r="CG13" s="32">
        <f>ROUND((CE13+CF13*2)/3,1)</f>
        <v>0</v>
      </c>
      <c r="CH13" s="35"/>
      <c r="CI13" s="35"/>
      <c r="CJ13" s="33">
        <f>ROUND((MAX(CH13:CI13)+CG13)/2,1)</f>
        <v>0</v>
      </c>
      <c r="CK13" s="35"/>
      <c r="CL13" s="35"/>
      <c r="CM13" s="32">
        <f>ROUND((CK13+CL13*2)/3,1)</f>
        <v>0</v>
      </c>
      <c r="CN13" s="31"/>
      <c r="CO13" s="31"/>
      <c r="CP13" s="33">
        <f>ROUND((MAX(CN13:CO13)+CM13)/2,1)</f>
        <v>0</v>
      </c>
      <c r="CQ13" s="34">
        <f>IF(CM13=0,(MAX(CH13,CI13)+CG13)/2,(MAX(CN13,CO13)+CM13)/2)</f>
        <v>0</v>
      </c>
      <c r="CR13" s="35"/>
      <c r="CS13" s="35"/>
      <c r="CT13" s="32">
        <f>ROUND((CR13+CS13*2)/3,1)</f>
        <v>0</v>
      </c>
      <c r="CU13" s="35"/>
      <c r="CV13" s="35"/>
      <c r="CW13" s="33">
        <f>ROUND((MAX(CU13:CV13)+CT13)/2,1)</f>
        <v>0</v>
      </c>
      <c r="CX13" s="35"/>
      <c r="CY13" s="35"/>
      <c r="CZ13" s="32">
        <f>ROUND((CX13+CY13*2)/3,1)</f>
        <v>0</v>
      </c>
      <c r="DA13" s="35"/>
      <c r="DB13" s="35"/>
      <c r="DC13" s="33">
        <f>ROUND((MAX(DA13:DB13)+CZ13)/2,1)</f>
        <v>0</v>
      </c>
      <c r="DD13" s="34">
        <f>IF(CZ13=0,(MAX(CU13,CV13)+CT13)/2,(MAX(DA13,DB13)+CZ13)/2)</f>
        <v>0</v>
      </c>
      <c r="DE13" s="31"/>
      <c r="DF13" s="31"/>
      <c r="DG13" s="32">
        <f>ROUND((DE13+DF13*2)/3,1)</f>
        <v>0</v>
      </c>
      <c r="DH13" s="31"/>
      <c r="DI13" s="31"/>
      <c r="DJ13" s="33">
        <f>ROUND((MAX(DH13:DI13)+DG13)/2,1)</f>
        <v>0</v>
      </c>
      <c r="DK13" s="31"/>
      <c r="DL13" s="31"/>
      <c r="DM13" s="32">
        <f>ROUND((DK13+DL13*2)/3,1)</f>
        <v>0</v>
      </c>
      <c r="DN13" s="31"/>
      <c r="DO13" s="31"/>
      <c r="DP13" s="33">
        <f>ROUND((MAX(DN13:DO13)+DM13)/2,1)</f>
        <v>0</v>
      </c>
      <c r="DQ13" s="34">
        <f>IF(DM13=0,(MAX(DH13,DI13)+DG13)/2,(MAX(DN13,DO13)+DM13)/2)</f>
        <v>0</v>
      </c>
      <c r="DR13" s="35"/>
      <c r="DS13" s="35"/>
      <c r="DT13" s="32">
        <f>ROUND((DR13+DS13*2)/3,1)</f>
        <v>0</v>
      </c>
      <c r="DU13" s="35"/>
      <c r="DV13" s="35"/>
      <c r="DW13" s="33">
        <f>ROUND((MAX(DU13:DV13)+DT13)/2,1)</f>
        <v>0</v>
      </c>
      <c r="DX13" s="35"/>
      <c r="DY13" s="35"/>
      <c r="DZ13" s="32">
        <f>ROUND((DX13+DY13*2)/3,1)</f>
        <v>0</v>
      </c>
      <c r="EA13" s="35"/>
      <c r="EB13" s="35"/>
      <c r="EC13" s="33">
        <f>ROUND((MAX(EA13:EB13)+DZ13)/2,1)</f>
        <v>0</v>
      </c>
      <c r="ED13" s="34">
        <f>IF(DZ13=0,(MAX(DU13,DV13)+DT13)/2,(MAX(EA13,EB13)+DZ13)/2)</f>
        <v>0</v>
      </c>
      <c r="EE13" s="35"/>
      <c r="EF13" s="35"/>
      <c r="EG13" s="32">
        <f>ROUND((EE13+EF13*2)/3,1)</f>
        <v>0</v>
      </c>
      <c r="EH13" s="35"/>
      <c r="EI13" s="35"/>
      <c r="EJ13" s="32">
        <f>ROUND((EH13+EI13*2)/3,1)</f>
        <v>0</v>
      </c>
      <c r="EK13" s="33">
        <f>ROUND((EG13+EJ13)/2,1)</f>
        <v>0</v>
      </c>
      <c r="EL13" s="35"/>
      <c r="EM13" s="35"/>
      <c r="EN13" s="33">
        <f>ROUND((MAX(EL13:EM13)+EK13)/2,1)</f>
        <v>0</v>
      </c>
      <c r="EO13" s="35"/>
      <c r="EP13" s="35"/>
      <c r="EQ13" s="15"/>
      <c r="ER13" s="35"/>
      <c r="ES13" s="35"/>
      <c r="ET13" s="15"/>
      <c r="EU13" s="34">
        <f>IF(EQ13=0,(MAX(EL13,EM13)+EK13)/2,(MAX(ER13,ES13)+EQ13)/2)</f>
        <v>0</v>
      </c>
      <c r="EV13" s="35"/>
      <c r="EW13" s="35"/>
      <c r="EX13" s="32">
        <f>ROUND((EV13+EW13*2)/3,1)</f>
        <v>0</v>
      </c>
      <c r="EY13" s="35"/>
      <c r="EZ13" s="35"/>
      <c r="FA13" s="33">
        <f>ROUND((MAX(EY13:EZ13)+EX13)/2,1)</f>
        <v>0</v>
      </c>
      <c r="FB13" s="35"/>
      <c r="FC13" s="35"/>
      <c r="FD13" s="32">
        <f>ROUND((FB13+FC13*2)/3,1)</f>
        <v>0</v>
      </c>
      <c r="FE13" s="35"/>
      <c r="FF13" s="35"/>
      <c r="FG13" s="33">
        <f>ROUND((MAX(FE13:FF13)+FD13)/2,1)</f>
        <v>0</v>
      </c>
      <c r="FH13" s="34">
        <f>IF(FD13=0,(MAX(EY13,EZ13)+EX13)/2,(MAX(FE13,FF13)+FD13)/2)</f>
        <v>0</v>
      </c>
      <c r="FI13" s="35"/>
      <c r="FJ13" s="35"/>
      <c r="FK13" s="32">
        <f>ROUND((FI13+FJ13*2)/3,1)</f>
        <v>0</v>
      </c>
      <c r="FL13" s="35"/>
      <c r="FM13" s="35"/>
      <c r="FN13" s="33">
        <f>ROUND((MAX(FL13:FM13)+FK13)/2,1)</f>
        <v>0</v>
      </c>
      <c r="FO13" s="35"/>
      <c r="FP13" s="35"/>
      <c r="FQ13" s="32">
        <f>ROUND((FO13+FP13*2)/3,1)</f>
        <v>0</v>
      </c>
      <c r="FR13" s="35"/>
      <c r="FS13" s="35"/>
      <c r="FT13" s="33">
        <f>ROUND((MAX(FR13:FS13)+FQ13)/2,1)</f>
        <v>0</v>
      </c>
      <c r="FU13" s="34">
        <f>IF(FQ13=0,(MAX(FL13,FM13)+FK13)/2,(MAX(FR13,FS13)+FQ13)/2)</f>
        <v>0</v>
      </c>
      <c r="FV13" s="35"/>
      <c r="FW13" s="35"/>
      <c r="FX13" s="32">
        <f>ROUND((FV13+FW13*2)/3,1)</f>
        <v>0</v>
      </c>
      <c r="FY13" s="35"/>
      <c r="FZ13" s="35"/>
      <c r="GA13" s="33">
        <f>ROUND((MAX(FY13:FZ13)+FX13)/2,1)</f>
        <v>0</v>
      </c>
      <c r="GB13" s="35"/>
      <c r="GC13" s="35"/>
      <c r="GD13" s="32">
        <f>ROUND((GB13+GC13*2)/3,1)</f>
        <v>0</v>
      </c>
      <c r="GE13" s="35"/>
      <c r="GF13" s="35"/>
      <c r="GG13" s="33">
        <f>ROUND((MAX(GE13:GF13)+GD13)/2,1)</f>
        <v>0</v>
      </c>
      <c r="GH13" s="34">
        <f>IF(GD13=0,(MAX(FY13,FZ13)+FX13)/2,(MAX(GE13,GF13)+GD13)/2)</f>
        <v>0</v>
      </c>
      <c r="GI13" s="35"/>
      <c r="GJ13" s="35"/>
      <c r="GK13" s="32">
        <f>ROUND((GI13+GJ13*2)/3,1)</f>
        <v>0</v>
      </c>
      <c r="GL13" s="35"/>
      <c r="GM13" s="35"/>
      <c r="GN13" s="33">
        <f>ROUND((MAX(GL13:GM13)+GK13)/2,1)</f>
        <v>0</v>
      </c>
      <c r="GO13" s="35"/>
      <c r="GP13" s="35"/>
      <c r="GQ13" s="32">
        <f>ROUND((GO13+GP13*2)/3,1)</f>
        <v>0</v>
      </c>
      <c r="GR13" s="35"/>
      <c r="GS13" s="35"/>
      <c r="GT13" s="33">
        <f>ROUND((MAX(GR13:GS13)+GQ13)/2,1)</f>
        <v>0</v>
      </c>
      <c r="GU13" s="34">
        <f>IF(GQ13=0,(MAX(GL13,GM13)+GK13)/2,(MAX(GR13,GS13)+GQ13)/2)</f>
        <v>0</v>
      </c>
      <c r="GV13" s="35"/>
      <c r="GW13" s="35"/>
      <c r="GX13" s="32">
        <f>ROUND((GV13+GW13*2)/3,1)</f>
        <v>0</v>
      </c>
      <c r="GY13" s="35"/>
      <c r="GZ13" s="35"/>
      <c r="HA13" s="33">
        <f>ROUND((MAX(GY13:GZ13)+GX13)/2,1)</f>
        <v>0</v>
      </c>
      <c r="HB13" s="35"/>
      <c r="HC13" s="35"/>
      <c r="HD13" s="32">
        <f>ROUND((HB13+HC13*2)/3,1)</f>
        <v>0</v>
      </c>
      <c r="HE13" s="35"/>
      <c r="HF13" s="35"/>
      <c r="HG13" s="33">
        <f>ROUND((MAX(HE13:HF13)+HD13)/2,1)</f>
        <v>0</v>
      </c>
      <c r="HH13" s="34">
        <f>IF(HD13=0,(MAX(GY13,GZ13)+GX13)/2,(MAX(HE13,HF13)+HD13)/2)</f>
        <v>0</v>
      </c>
    </row>
  </sheetData>
  <sheetProtection/>
  <mergeCells count="74">
    <mergeCell ref="GV7:HA7"/>
    <mergeCell ref="HB7:HG7"/>
    <mergeCell ref="HH7:HH8"/>
    <mergeCell ref="GB7:GG7"/>
    <mergeCell ref="GH7:GH8"/>
    <mergeCell ref="GI7:GN7"/>
    <mergeCell ref="GO7:GT7"/>
    <mergeCell ref="GU7:GU8"/>
    <mergeCell ref="GV6:HG6"/>
    <mergeCell ref="EE7:EG7"/>
    <mergeCell ref="EH7:EJ7"/>
    <mergeCell ref="EK7:EK8"/>
    <mergeCell ref="EL7:EL8"/>
    <mergeCell ref="EM7:EM8"/>
    <mergeCell ref="EN7:EN8"/>
    <mergeCell ref="EO7:ET7"/>
    <mergeCell ref="EU7:EU8"/>
    <mergeCell ref="EV7:FA7"/>
    <mergeCell ref="FB7:FG7"/>
    <mergeCell ref="FH7:FH8"/>
    <mergeCell ref="FI7:FN7"/>
    <mergeCell ref="FO7:FT7"/>
    <mergeCell ref="FU7:FU8"/>
    <mergeCell ref="FV7:GA7"/>
    <mergeCell ref="EE6:ET6"/>
    <mergeCell ref="EV6:FG6"/>
    <mergeCell ref="FI6:FT6"/>
    <mergeCell ref="FV6:GG6"/>
    <mergeCell ref="GI6:GT6"/>
    <mergeCell ref="DR7:DW7"/>
    <mergeCell ref="DX7:EC7"/>
    <mergeCell ref="ED7:ED8"/>
    <mergeCell ref="BX7:CC7"/>
    <mergeCell ref="CD7:CD8"/>
    <mergeCell ref="CE7:CJ7"/>
    <mergeCell ref="CK7:CP7"/>
    <mergeCell ref="CR7:CW7"/>
    <mergeCell ref="CX7:DC7"/>
    <mergeCell ref="DD7:DD8"/>
    <mergeCell ref="DE7:DJ7"/>
    <mergeCell ref="DK7:DP7"/>
    <mergeCell ref="DQ7:DQ8"/>
    <mergeCell ref="AP7:AU7"/>
    <mergeCell ref="AV7:BA7"/>
    <mergeCell ref="BB7:BB8"/>
    <mergeCell ref="DE6:DP6"/>
    <mergeCell ref="N7:U7"/>
    <mergeCell ref="V7:AA7"/>
    <mergeCell ref="AB7:AB8"/>
    <mergeCell ref="AC7:AH7"/>
    <mergeCell ref="AI7:AN7"/>
    <mergeCell ref="CQ7:CQ8"/>
    <mergeCell ref="DR6:EC6"/>
    <mergeCell ref="CR6:DC6"/>
    <mergeCell ref="I6:K8"/>
    <mergeCell ref="L6:L8"/>
    <mergeCell ref="M6:M8"/>
    <mergeCell ref="N6:AA6"/>
    <mergeCell ref="AC6:AN6"/>
    <mergeCell ref="AP6:BA6"/>
    <mergeCell ref="BC6:BP6"/>
    <mergeCell ref="BR6:CC6"/>
    <mergeCell ref="CE6:CP6"/>
    <mergeCell ref="BC7:BJ7"/>
    <mergeCell ref="BK7:BP7"/>
    <mergeCell ref="BQ7:BQ8"/>
    <mergeCell ref="BR7:BW7"/>
    <mergeCell ref="AO7:AO8"/>
    <mergeCell ref="H6:H8"/>
    <mergeCell ref="E6:E8"/>
    <mergeCell ref="C6:D8"/>
    <mergeCell ref="F6:G8"/>
    <mergeCell ref="A6:A8"/>
    <mergeCell ref="B6:B8"/>
  </mergeCells>
  <printOptions/>
  <pageMargins left="0.7" right="0.7" top="0.75" bottom="0.75" header="0.3" footer="0.3"/>
  <pageSetup orientation="portrait" paperSize="9"/>
  <ignoredErrors>
    <ignoredError sqref="BD9 D9:D13 I9:K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H21"/>
  <sheetViews>
    <sheetView zoomScalePageLayoutView="0" workbookViewId="0" topLeftCell="A1">
      <pane xSplit="13" ySplit="8" topLeftCell="N17" activePane="bottomRight" state="frozen"/>
      <selection pane="topLeft" activeCell="A1" sqref="A1"/>
      <selection pane="topRight" activeCell="M1" sqref="M1"/>
      <selection pane="bottomLeft" activeCell="A9" sqref="A9"/>
      <selection pane="bottomRight" activeCell="A22" sqref="A22:IV22"/>
    </sheetView>
  </sheetViews>
  <sheetFormatPr defaultColWidth="9.140625" defaultRowHeight="15"/>
  <cols>
    <col min="1" max="1" width="3.421875" style="0" customWidth="1"/>
    <col min="2" max="2" width="3.28125" style="0" customWidth="1"/>
    <col min="3" max="3" width="5.7109375" style="0" customWidth="1"/>
    <col min="4" max="4" width="2.8515625" style="0" customWidth="1"/>
    <col min="5" max="5" width="10.8515625" style="0" customWidth="1"/>
    <col min="6" max="6" width="18.140625" style="0" customWidth="1"/>
    <col min="8" max="8" width="10.8515625" style="0" customWidth="1"/>
    <col min="9" max="11" width="2.57421875" style="0" customWidth="1"/>
    <col min="12" max="12" width="9.140625" style="0" customWidth="1"/>
    <col min="14" max="21" width="3.28125" style="0" customWidth="1"/>
    <col min="22" max="27" width="3.28125" style="0" hidden="1" customWidth="1"/>
    <col min="28" max="34" width="3.28125" style="0" customWidth="1"/>
    <col min="35" max="40" width="3.28125" style="0" hidden="1" customWidth="1"/>
    <col min="41" max="47" width="3.28125" style="0" customWidth="1"/>
    <col min="48" max="53" width="3.28125" style="0" hidden="1" customWidth="1"/>
    <col min="54" max="62" width="3.28125" style="0" customWidth="1"/>
    <col min="63" max="68" width="3.28125" style="0" hidden="1" customWidth="1"/>
    <col min="69" max="71" width="3.28125" style="0" customWidth="1"/>
    <col min="72" max="72" width="3.57421875" style="0" customWidth="1"/>
    <col min="73" max="75" width="3.28125" style="0" customWidth="1"/>
    <col min="76" max="81" width="3.28125" style="0" hidden="1" customWidth="1"/>
    <col min="82" max="88" width="3.28125" style="0" customWidth="1"/>
    <col min="89" max="94" width="3.28125" style="0" hidden="1" customWidth="1"/>
    <col min="95" max="101" width="3.28125" style="0" customWidth="1"/>
    <col min="102" max="107" width="3.28125" style="0" hidden="1" customWidth="1"/>
    <col min="108" max="114" width="3.28125" style="0" customWidth="1"/>
    <col min="115" max="120" width="3.28125" style="0" hidden="1" customWidth="1"/>
    <col min="121" max="127" width="3.28125" style="0" customWidth="1"/>
    <col min="128" max="133" width="3.28125" style="0" hidden="1" customWidth="1"/>
    <col min="134" max="140" width="3.28125" style="0" customWidth="1"/>
    <col min="141" max="146" width="3.28125" style="0" hidden="1" customWidth="1"/>
    <col min="147" max="153" width="3.28125" style="0" customWidth="1"/>
    <col min="154" max="159" width="3.28125" style="0" hidden="1" customWidth="1"/>
    <col min="160" max="170" width="3.28125" style="0" customWidth="1"/>
    <col min="171" max="176" width="3.28125" style="0" hidden="1" customWidth="1"/>
    <col min="177" max="183" width="3.28125" style="0" customWidth="1"/>
    <col min="184" max="189" width="3.28125" style="0" hidden="1" customWidth="1"/>
    <col min="190" max="196" width="3.28125" style="0" customWidth="1"/>
    <col min="197" max="202" width="3.28125" style="0" hidden="1" customWidth="1"/>
    <col min="203" max="209" width="3.28125" style="0" customWidth="1"/>
    <col min="210" max="215" width="3.28125" style="0" hidden="1" customWidth="1"/>
    <col min="216" max="216" width="3.28125" style="0" customWidth="1"/>
  </cols>
  <sheetData>
    <row r="1" s="1" customFormat="1" ht="15" customHeight="1">
      <c r="A1" s="1" t="s">
        <v>4</v>
      </c>
    </row>
    <row r="2" s="1" customFormat="1" ht="15" customHeight="1">
      <c r="A2" s="1" t="s">
        <v>3</v>
      </c>
    </row>
    <row r="3" s="16" customFormat="1" ht="15" customHeight="1">
      <c r="A3" s="16" t="s">
        <v>189</v>
      </c>
    </row>
    <row r="4" spans="1:8" s="16" customFormat="1" ht="15" customHeight="1">
      <c r="A4" s="17" t="s">
        <v>190</v>
      </c>
      <c r="B4" s="17"/>
      <c r="C4" s="17"/>
      <c r="D4" s="17"/>
      <c r="E4" s="17"/>
      <c r="F4" s="17"/>
      <c r="G4" s="17"/>
      <c r="H4" s="17"/>
    </row>
    <row r="6" spans="1:216" s="9" customFormat="1" ht="18.75" customHeight="1">
      <c r="A6" s="55" t="s">
        <v>0</v>
      </c>
      <c r="B6" s="55" t="s">
        <v>1</v>
      </c>
      <c r="C6" s="69"/>
      <c r="D6" s="70"/>
      <c r="E6" s="75" t="s">
        <v>372</v>
      </c>
      <c r="F6" s="55" t="s">
        <v>2</v>
      </c>
      <c r="G6" s="56"/>
      <c r="H6" s="57" t="s">
        <v>29</v>
      </c>
      <c r="I6" s="59"/>
      <c r="J6" s="60"/>
      <c r="K6" s="61"/>
      <c r="L6" s="57" t="s">
        <v>25</v>
      </c>
      <c r="M6" s="57" t="s">
        <v>26</v>
      </c>
      <c r="N6" s="54" t="s">
        <v>5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7">
        <v>5</v>
      </c>
      <c r="AC6" s="54" t="s">
        <v>6</v>
      </c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7">
        <v>2</v>
      </c>
      <c r="AP6" s="54" t="s">
        <v>7</v>
      </c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7">
        <v>3</v>
      </c>
      <c r="BC6" s="54" t="s">
        <v>8</v>
      </c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7">
        <v>5</v>
      </c>
      <c r="BR6" s="54" t="s">
        <v>9</v>
      </c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7">
        <v>2</v>
      </c>
      <c r="CE6" s="54" t="s">
        <v>10</v>
      </c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7">
        <v>3</v>
      </c>
      <c r="CR6" s="54" t="s">
        <v>12</v>
      </c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7">
        <v>2</v>
      </c>
      <c r="DE6" s="54" t="s">
        <v>14</v>
      </c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7">
        <v>3</v>
      </c>
      <c r="DR6" s="54" t="s">
        <v>16</v>
      </c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7">
        <v>2</v>
      </c>
      <c r="EE6" s="54" t="s">
        <v>38</v>
      </c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7">
        <v>4</v>
      </c>
      <c r="ER6" s="54" t="s">
        <v>39</v>
      </c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7">
        <v>2</v>
      </c>
      <c r="FE6" s="54" t="s">
        <v>418</v>
      </c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39">
        <v>3</v>
      </c>
      <c r="FV6" s="54" t="s">
        <v>441</v>
      </c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39">
        <v>3</v>
      </c>
      <c r="GI6" s="54" t="s">
        <v>442</v>
      </c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39">
        <v>2</v>
      </c>
      <c r="GV6" s="54" t="s">
        <v>443</v>
      </c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39">
        <v>2</v>
      </c>
    </row>
    <row r="7" spans="1:216" s="2" customFormat="1" ht="15.75" customHeight="1">
      <c r="A7" s="55"/>
      <c r="B7" s="56"/>
      <c r="C7" s="71"/>
      <c r="D7" s="72"/>
      <c r="E7" s="76"/>
      <c r="F7" s="56"/>
      <c r="G7" s="56"/>
      <c r="H7" s="56"/>
      <c r="I7" s="62"/>
      <c r="J7" s="63"/>
      <c r="K7" s="64"/>
      <c r="L7" s="56"/>
      <c r="M7" s="56"/>
      <c r="N7" s="51" t="s">
        <v>17</v>
      </c>
      <c r="O7" s="52"/>
      <c r="P7" s="52"/>
      <c r="Q7" s="52"/>
      <c r="R7" s="52"/>
      <c r="S7" s="52"/>
      <c r="T7" s="52"/>
      <c r="U7" s="53"/>
      <c r="V7" s="51" t="s">
        <v>18</v>
      </c>
      <c r="W7" s="52"/>
      <c r="X7" s="52"/>
      <c r="Y7" s="52"/>
      <c r="Z7" s="52"/>
      <c r="AA7" s="53"/>
      <c r="AB7" s="45" t="s">
        <v>28</v>
      </c>
      <c r="AC7" s="49" t="s">
        <v>17</v>
      </c>
      <c r="AD7" s="50"/>
      <c r="AE7" s="50"/>
      <c r="AF7" s="50"/>
      <c r="AG7" s="50"/>
      <c r="AH7" s="50"/>
      <c r="AI7" s="51" t="s">
        <v>18</v>
      </c>
      <c r="AJ7" s="52"/>
      <c r="AK7" s="52"/>
      <c r="AL7" s="52"/>
      <c r="AM7" s="52"/>
      <c r="AN7" s="53"/>
      <c r="AO7" s="45" t="s">
        <v>28</v>
      </c>
      <c r="AP7" s="49" t="s">
        <v>17</v>
      </c>
      <c r="AQ7" s="50"/>
      <c r="AR7" s="50"/>
      <c r="AS7" s="50"/>
      <c r="AT7" s="50"/>
      <c r="AU7" s="50"/>
      <c r="AV7" s="51" t="s">
        <v>18</v>
      </c>
      <c r="AW7" s="52"/>
      <c r="AX7" s="52"/>
      <c r="AY7" s="52"/>
      <c r="AZ7" s="52"/>
      <c r="BA7" s="53"/>
      <c r="BB7" s="45" t="s">
        <v>28</v>
      </c>
      <c r="BC7" s="51" t="s">
        <v>17</v>
      </c>
      <c r="BD7" s="52"/>
      <c r="BE7" s="52"/>
      <c r="BF7" s="52"/>
      <c r="BG7" s="52"/>
      <c r="BH7" s="52"/>
      <c r="BI7" s="52"/>
      <c r="BJ7" s="53"/>
      <c r="BK7" s="51" t="s">
        <v>18</v>
      </c>
      <c r="BL7" s="52"/>
      <c r="BM7" s="52"/>
      <c r="BN7" s="52"/>
      <c r="BO7" s="52"/>
      <c r="BP7" s="53"/>
      <c r="BQ7" s="68" t="s">
        <v>28</v>
      </c>
      <c r="BR7" s="49" t="s">
        <v>17</v>
      </c>
      <c r="BS7" s="50"/>
      <c r="BT7" s="50"/>
      <c r="BU7" s="50"/>
      <c r="BV7" s="50"/>
      <c r="BW7" s="50"/>
      <c r="BX7" s="51" t="s">
        <v>18</v>
      </c>
      <c r="BY7" s="52"/>
      <c r="BZ7" s="52"/>
      <c r="CA7" s="52"/>
      <c r="CB7" s="52"/>
      <c r="CC7" s="53"/>
      <c r="CD7" s="45" t="s">
        <v>28</v>
      </c>
      <c r="CE7" s="49" t="s">
        <v>17</v>
      </c>
      <c r="CF7" s="50"/>
      <c r="CG7" s="50"/>
      <c r="CH7" s="50"/>
      <c r="CI7" s="50"/>
      <c r="CJ7" s="50"/>
      <c r="CK7" s="51" t="s">
        <v>18</v>
      </c>
      <c r="CL7" s="52"/>
      <c r="CM7" s="52"/>
      <c r="CN7" s="52"/>
      <c r="CO7" s="52"/>
      <c r="CP7" s="53"/>
      <c r="CQ7" s="45" t="s">
        <v>28</v>
      </c>
      <c r="CR7" s="49" t="s">
        <v>17</v>
      </c>
      <c r="CS7" s="50"/>
      <c r="CT7" s="50"/>
      <c r="CU7" s="50"/>
      <c r="CV7" s="50"/>
      <c r="CW7" s="50"/>
      <c r="CX7" s="51" t="s">
        <v>18</v>
      </c>
      <c r="CY7" s="52"/>
      <c r="CZ7" s="52"/>
      <c r="DA7" s="52"/>
      <c r="DB7" s="52"/>
      <c r="DC7" s="53"/>
      <c r="DD7" s="45" t="s">
        <v>28</v>
      </c>
      <c r="DE7" s="49" t="s">
        <v>17</v>
      </c>
      <c r="DF7" s="50"/>
      <c r="DG7" s="50"/>
      <c r="DH7" s="50"/>
      <c r="DI7" s="50"/>
      <c r="DJ7" s="50"/>
      <c r="DK7" s="51" t="s">
        <v>18</v>
      </c>
      <c r="DL7" s="52"/>
      <c r="DM7" s="52"/>
      <c r="DN7" s="52"/>
      <c r="DO7" s="52"/>
      <c r="DP7" s="53"/>
      <c r="DQ7" s="45" t="s">
        <v>28</v>
      </c>
      <c r="DR7" s="49" t="s">
        <v>17</v>
      </c>
      <c r="DS7" s="50"/>
      <c r="DT7" s="50"/>
      <c r="DU7" s="50"/>
      <c r="DV7" s="50"/>
      <c r="DW7" s="50"/>
      <c r="DX7" s="51" t="s">
        <v>18</v>
      </c>
      <c r="DY7" s="52"/>
      <c r="DZ7" s="52"/>
      <c r="EA7" s="52"/>
      <c r="EB7" s="52"/>
      <c r="EC7" s="53"/>
      <c r="ED7" s="45" t="s">
        <v>28</v>
      </c>
      <c r="EE7" s="49" t="s">
        <v>17</v>
      </c>
      <c r="EF7" s="50"/>
      <c r="EG7" s="50"/>
      <c r="EH7" s="50"/>
      <c r="EI7" s="50"/>
      <c r="EJ7" s="50"/>
      <c r="EK7" s="51" t="s">
        <v>18</v>
      </c>
      <c r="EL7" s="52"/>
      <c r="EM7" s="52"/>
      <c r="EN7" s="52"/>
      <c r="EO7" s="52"/>
      <c r="EP7" s="53"/>
      <c r="EQ7" s="45" t="s">
        <v>28</v>
      </c>
      <c r="ER7" s="49" t="s">
        <v>17</v>
      </c>
      <c r="ES7" s="50"/>
      <c r="ET7" s="50"/>
      <c r="EU7" s="50"/>
      <c r="EV7" s="50"/>
      <c r="EW7" s="50"/>
      <c r="EX7" s="51" t="s">
        <v>18</v>
      </c>
      <c r="EY7" s="52"/>
      <c r="EZ7" s="52"/>
      <c r="FA7" s="52"/>
      <c r="FB7" s="52"/>
      <c r="FC7" s="53"/>
      <c r="FD7" s="45" t="s">
        <v>28</v>
      </c>
      <c r="FE7" s="42" t="s">
        <v>419</v>
      </c>
      <c r="FF7" s="43"/>
      <c r="FG7" s="43"/>
      <c r="FH7" s="43" t="s">
        <v>420</v>
      </c>
      <c r="FI7" s="43"/>
      <c r="FJ7" s="44"/>
      <c r="FK7" s="78" t="s">
        <v>21</v>
      </c>
      <c r="FL7" s="78" t="s">
        <v>421</v>
      </c>
      <c r="FM7" s="78" t="s">
        <v>23</v>
      </c>
      <c r="FN7" s="78" t="s">
        <v>422</v>
      </c>
      <c r="FO7" s="51" t="s">
        <v>18</v>
      </c>
      <c r="FP7" s="52"/>
      <c r="FQ7" s="52"/>
      <c r="FR7" s="52"/>
      <c r="FS7" s="52"/>
      <c r="FT7" s="53"/>
      <c r="FU7" s="45" t="s">
        <v>28</v>
      </c>
      <c r="FV7" s="49" t="s">
        <v>17</v>
      </c>
      <c r="FW7" s="50"/>
      <c r="FX7" s="50"/>
      <c r="FY7" s="50"/>
      <c r="FZ7" s="50"/>
      <c r="GA7" s="50"/>
      <c r="GB7" s="51" t="s">
        <v>18</v>
      </c>
      <c r="GC7" s="52"/>
      <c r="GD7" s="52"/>
      <c r="GE7" s="52"/>
      <c r="GF7" s="52"/>
      <c r="GG7" s="53"/>
      <c r="GH7" s="45" t="s">
        <v>28</v>
      </c>
      <c r="GI7" s="51" t="s">
        <v>17</v>
      </c>
      <c r="GJ7" s="52"/>
      <c r="GK7" s="52"/>
      <c r="GL7" s="52"/>
      <c r="GM7" s="52"/>
      <c r="GN7" s="53"/>
      <c r="GO7" s="51" t="s">
        <v>18</v>
      </c>
      <c r="GP7" s="52"/>
      <c r="GQ7" s="52"/>
      <c r="GR7" s="52"/>
      <c r="GS7" s="52"/>
      <c r="GT7" s="53"/>
      <c r="GU7" s="68" t="s">
        <v>28</v>
      </c>
      <c r="GV7" s="49" t="s">
        <v>17</v>
      </c>
      <c r="GW7" s="50"/>
      <c r="GX7" s="50"/>
      <c r="GY7" s="50"/>
      <c r="GZ7" s="50"/>
      <c r="HA7" s="50"/>
      <c r="HB7" s="51" t="s">
        <v>18</v>
      </c>
      <c r="HC7" s="52"/>
      <c r="HD7" s="52"/>
      <c r="HE7" s="52"/>
      <c r="HF7" s="52"/>
      <c r="HG7" s="53"/>
      <c r="HH7" s="45" t="s">
        <v>28</v>
      </c>
    </row>
    <row r="8" spans="1:216" s="3" customFormat="1" ht="36" customHeight="1">
      <c r="A8" s="55"/>
      <c r="B8" s="56"/>
      <c r="C8" s="73"/>
      <c r="D8" s="74"/>
      <c r="E8" s="77"/>
      <c r="F8" s="56"/>
      <c r="G8" s="56"/>
      <c r="H8" s="56"/>
      <c r="I8" s="65"/>
      <c r="J8" s="66"/>
      <c r="K8" s="67"/>
      <c r="L8" s="56"/>
      <c r="M8" s="56"/>
      <c r="N8" s="4" t="s">
        <v>19</v>
      </c>
      <c r="O8" s="4" t="s">
        <v>19</v>
      </c>
      <c r="P8" s="4" t="s">
        <v>20</v>
      </c>
      <c r="Q8" s="4" t="s">
        <v>20</v>
      </c>
      <c r="R8" s="5" t="s">
        <v>21</v>
      </c>
      <c r="S8" s="5" t="s">
        <v>22</v>
      </c>
      <c r="T8" s="5" t="s">
        <v>23</v>
      </c>
      <c r="U8" s="5" t="s">
        <v>24</v>
      </c>
      <c r="V8" s="4" t="s">
        <v>19</v>
      </c>
      <c r="W8" s="4" t="s">
        <v>20</v>
      </c>
      <c r="X8" s="5" t="s">
        <v>21</v>
      </c>
      <c r="Y8" s="5" t="s">
        <v>22</v>
      </c>
      <c r="Z8" s="5" t="s">
        <v>23</v>
      </c>
      <c r="AA8" s="6" t="s">
        <v>27</v>
      </c>
      <c r="AB8" s="58"/>
      <c r="AC8" s="4" t="s">
        <v>19</v>
      </c>
      <c r="AD8" s="4" t="s">
        <v>20</v>
      </c>
      <c r="AE8" s="5" t="s">
        <v>21</v>
      </c>
      <c r="AF8" s="5" t="s">
        <v>22</v>
      </c>
      <c r="AG8" s="5" t="s">
        <v>23</v>
      </c>
      <c r="AH8" s="5" t="s">
        <v>27</v>
      </c>
      <c r="AI8" s="4" t="s">
        <v>19</v>
      </c>
      <c r="AJ8" s="4" t="s">
        <v>20</v>
      </c>
      <c r="AK8" s="5" t="s">
        <v>21</v>
      </c>
      <c r="AL8" s="5" t="s">
        <v>22</v>
      </c>
      <c r="AM8" s="5" t="s">
        <v>23</v>
      </c>
      <c r="AN8" s="5" t="s">
        <v>27</v>
      </c>
      <c r="AO8" s="46"/>
      <c r="AP8" s="4" t="s">
        <v>19</v>
      </c>
      <c r="AQ8" s="4" t="s">
        <v>20</v>
      </c>
      <c r="AR8" s="5" t="s">
        <v>21</v>
      </c>
      <c r="AS8" s="5" t="s">
        <v>22</v>
      </c>
      <c r="AT8" s="5" t="s">
        <v>23</v>
      </c>
      <c r="AU8" s="5" t="s">
        <v>27</v>
      </c>
      <c r="AV8" s="4" t="s">
        <v>19</v>
      </c>
      <c r="AW8" s="4" t="s">
        <v>20</v>
      </c>
      <c r="AX8" s="5" t="s">
        <v>21</v>
      </c>
      <c r="AY8" s="5" t="s">
        <v>22</v>
      </c>
      <c r="AZ8" s="5" t="s">
        <v>23</v>
      </c>
      <c r="BA8" s="5" t="s">
        <v>27</v>
      </c>
      <c r="BB8" s="46"/>
      <c r="BC8" s="4" t="s">
        <v>19</v>
      </c>
      <c r="BD8" s="4" t="s">
        <v>19</v>
      </c>
      <c r="BE8" s="4" t="s">
        <v>20</v>
      </c>
      <c r="BF8" s="4" t="s">
        <v>20</v>
      </c>
      <c r="BG8" s="5" t="s">
        <v>21</v>
      </c>
      <c r="BH8" s="5" t="s">
        <v>22</v>
      </c>
      <c r="BI8" s="5" t="s">
        <v>23</v>
      </c>
      <c r="BJ8" s="5" t="s">
        <v>24</v>
      </c>
      <c r="BK8" s="4" t="s">
        <v>19</v>
      </c>
      <c r="BL8" s="4" t="s">
        <v>20</v>
      </c>
      <c r="BM8" s="5" t="s">
        <v>21</v>
      </c>
      <c r="BN8" s="5" t="s">
        <v>22</v>
      </c>
      <c r="BO8" s="5" t="s">
        <v>23</v>
      </c>
      <c r="BP8" s="5" t="s">
        <v>27</v>
      </c>
      <c r="BQ8" s="68"/>
      <c r="BR8" s="4" t="s">
        <v>19</v>
      </c>
      <c r="BS8" s="4" t="s">
        <v>20</v>
      </c>
      <c r="BT8" s="5" t="s">
        <v>21</v>
      </c>
      <c r="BU8" s="5" t="s">
        <v>22</v>
      </c>
      <c r="BV8" s="5" t="s">
        <v>23</v>
      </c>
      <c r="BW8" s="5" t="s">
        <v>27</v>
      </c>
      <c r="BX8" s="4" t="s">
        <v>19</v>
      </c>
      <c r="BY8" s="4" t="s">
        <v>20</v>
      </c>
      <c r="BZ8" s="5" t="s">
        <v>21</v>
      </c>
      <c r="CA8" s="5" t="s">
        <v>22</v>
      </c>
      <c r="CB8" s="5" t="s">
        <v>23</v>
      </c>
      <c r="CC8" s="5" t="s">
        <v>27</v>
      </c>
      <c r="CD8" s="46"/>
      <c r="CE8" s="4" t="s">
        <v>19</v>
      </c>
      <c r="CF8" s="4" t="s">
        <v>20</v>
      </c>
      <c r="CG8" s="5" t="s">
        <v>21</v>
      </c>
      <c r="CH8" s="5" t="s">
        <v>22</v>
      </c>
      <c r="CI8" s="5" t="s">
        <v>23</v>
      </c>
      <c r="CJ8" s="5" t="s">
        <v>27</v>
      </c>
      <c r="CK8" s="4" t="s">
        <v>19</v>
      </c>
      <c r="CL8" s="4" t="s">
        <v>20</v>
      </c>
      <c r="CM8" s="5" t="s">
        <v>21</v>
      </c>
      <c r="CN8" s="5" t="s">
        <v>22</v>
      </c>
      <c r="CO8" s="5" t="s">
        <v>23</v>
      </c>
      <c r="CP8" s="5" t="s">
        <v>27</v>
      </c>
      <c r="CQ8" s="46"/>
      <c r="CR8" s="4" t="s">
        <v>19</v>
      </c>
      <c r="CS8" s="4" t="s">
        <v>20</v>
      </c>
      <c r="CT8" s="5" t="s">
        <v>21</v>
      </c>
      <c r="CU8" s="5" t="s">
        <v>22</v>
      </c>
      <c r="CV8" s="5" t="s">
        <v>23</v>
      </c>
      <c r="CW8" s="5" t="s">
        <v>27</v>
      </c>
      <c r="CX8" s="4" t="s">
        <v>19</v>
      </c>
      <c r="CY8" s="4" t="s">
        <v>20</v>
      </c>
      <c r="CZ8" s="5" t="s">
        <v>21</v>
      </c>
      <c r="DA8" s="5" t="s">
        <v>22</v>
      </c>
      <c r="DB8" s="5" t="s">
        <v>23</v>
      </c>
      <c r="DC8" s="5" t="s">
        <v>27</v>
      </c>
      <c r="DD8" s="46"/>
      <c r="DE8" s="4" t="s">
        <v>19</v>
      </c>
      <c r="DF8" s="4" t="s">
        <v>20</v>
      </c>
      <c r="DG8" s="5" t="s">
        <v>21</v>
      </c>
      <c r="DH8" s="5" t="s">
        <v>22</v>
      </c>
      <c r="DI8" s="5" t="s">
        <v>23</v>
      </c>
      <c r="DJ8" s="5" t="s">
        <v>27</v>
      </c>
      <c r="DK8" s="4" t="s">
        <v>19</v>
      </c>
      <c r="DL8" s="4" t="s">
        <v>20</v>
      </c>
      <c r="DM8" s="5" t="s">
        <v>21</v>
      </c>
      <c r="DN8" s="5" t="s">
        <v>22</v>
      </c>
      <c r="DO8" s="5" t="s">
        <v>23</v>
      </c>
      <c r="DP8" s="5" t="s">
        <v>27</v>
      </c>
      <c r="DQ8" s="46"/>
      <c r="DR8" s="4" t="s">
        <v>19</v>
      </c>
      <c r="DS8" s="4" t="s">
        <v>20</v>
      </c>
      <c r="DT8" s="5" t="s">
        <v>21</v>
      </c>
      <c r="DU8" s="5" t="s">
        <v>22</v>
      </c>
      <c r="DV8" s="5" t="s">
        <v>23</v>
      </c>
      <c r="DW8" s="5" t="s">
        <v>27</v>
      </c>
      <c r="DX8" s="4" t="s">
        <v>19</v>
      </c>
      <c r="DY8" s="4" t="s">
        <v>20</v>
      </c>
      <c r="DZ8" s="5" t="s">
        <v>21</v>
      </c>
      <c r="EA8" s="5" t="s">
        <v>22</v>
      </c>
      <c r="EB8" s="5" t="s">
        <v>23</v>
      </c>
      <c r="EC8" s="5" t="s">
        <v>27</v>
      </c>
      <c r="ED8" s="46"/>
      <c r="EE8" s="4" t="s">
        <v>19</v>
      </c>
      <c r="EF8" s="4" t="s">
        <v>20</v>
      </c>
      <c r="EG8" s="5" t="s">
        <v>21</v>
      </c>
      <c r="EH8" s="5" t="s">
        <v>22</v>
      </c>
      <c r="EI8" s="5" t="s">
        <v>23</v>
      </c>
      <c r="EJ8" s="5" t="s">
        <v>27</v>
      </c>
      <c r="EK8" s="4" t="s">
        <v>19</v>
      </c>
      <c r="EL8" s="4" t="s">
        <v>20</v>
      </c>
      <c r="EM8" s="5" t="s">
        <v>21</v>
      </c>
      <c r="EN8" s="5" t="s">
        <v>22</v>
      </c>
      <c r="EO8" s="5" t="s">
        <v>23</v>
      </c>
      <c r="EP8" s="5" t="s">
        <v>27</v>
      </c>
      <c r="EQ8" s="46"/>
      <c r="ER8" s="4" t="s">
        <v>19</v>
      </c>
      <c r="ES8" s="4" t="s">
        <v>20</v>
      </c>
      <c r="ET8" s="5" t="s">
        <v>21</v>
      </c>
      <c r="EU8" s="5" t="s">
        <v>22</v>
      </c>
      <c r="EV8" s="5" t="s">
        <v>23</v>
      </c>
      <c r="EW8" s="5" t="s">
        <v>27</v>
      </c>
      <c r="EX8" s="4" t="s">
        <v>19</v>
      </c>
      <c r="EY8" s="4" t="s">
        <v>20</v>
      </c>
      <c r="EZ8" s="5" t="s">
        <v>21</v>
      </c>
      <c r="FA8" s="5" t="s">
        <v>22</v>
      </c>
      <c r="FB8" s="5" t="s">
        <v>23</v>
      </c>
      <c r="FC8" s="5" t="s">
        <v>27</v>
      </c>
      <c r="FD8" s="46"/>
      <c r="FE8" s="4" t="s">
        <v>19</v>
      </c>
      <c r="FF8" s="4" t="s">
        <v>20</v>
      </c>
      <c r="FG8" s="5" t="s">
        <v>430</v>
      </c>
      <c r="FH8" s="5" t="s">
        <v>19</v>
      </c>
      <c r="FI8" s="5" t="s">
        <v>20</v>
      </c>
      <c r="FJ8" s="5" t="s">
        <v>440</v>
      </c>
      <c r="FK8" s="79"/>
      <c r="FL8" s="79"/>
      <c r="FM8" s="79"/>
      <c r="FN8" s="79"/>
      <c r="FO8" s="4" t="s">
        <v>19</v>
      </c>
      <c r="FP8" s="4" t="s">
        <v>20</v>
      </c>
      <c r="FQ8" s="5" t="s">
        <v>21</v>
      </c>
      <c r="FR8" s="5" t="s">
        <v>22</v>
      </c>
      <c r="FS8" s="5" t="s">
        <v>23</v>
      </c>
      <c r="FT8" s="6" t="s">
        <v>27</v>
      </c>
      <c r="FU8" s="58"/>
      <c r="FV8" s="4" t="s">
        <v>19</v>
      </c>
      <c r="FW8" s="4" t="s">
        <v>20</v>
      </c>
      <c r="FX8" s="5" t="s">
        <v>21</v>
      </c>
      <c r="FY8" s="5" t="s">
        <v>22</v>
      </c>
      <c r="FZ8" s="5" t="s">
        <v>23</v>
      </c>
      <c r="GA8" s="5" t="s">
        <v>27</v>
      </c>
      <c r="GB8" s="4" t="s">
        <v>19</v>
      </c>
      <c r="GC8" s="4" t="s">
        <v>20</v>
      </c>
      <c r="GD8" s="5" t="s">
        <v>21</v>
      </c>
      <c r="GE8" s="5" t="s">
        <v>22</v>
      </c>
      <c r="GF8" s="5" t="s">
        <v>23</v>
      </c>
      <c r="GG8" s="5" t="s">
        <v>27</v>
      </c>
      <c r="GH8" s="46"/>
      <c r="GI8" s="4" t="s">
        <v>19</v>
      </c>
      <c r="GJ8" s="4" t="s">
        <v>20</v>
      </c>
      <c r="GK8" s="5" t="s">
        <v>21</v>
      </c>
      <c r="GL8" s="5" t="s">
        <v>22</v>
      </c>
      <c r="GM8" s="5" t="s">
        <v>23</v>
      </c>
      <c r="GN8" s="5" t="s">
        <v>24</v>
      </c>
      <c r="GO8" s="4" t="s">
        <v>19</v>
      </c>
      <c r="GP8" s="4" t="s">
        <v>20</v>
      </c>
      <c r="GQ8" s="5" t="s">
        <v>21</v>
      </c>
      <c r="GR8" s="5" t="s">
        <v>22</v>
      </c>
      <c r="GS8" s="5" t="s">
        <v>23</v>
      </c>
      <c r="GT8" s="5" t="s">
        <v>27</v>
      </c>
      <c r="GU8" s="68"/>
      <c r="GV8" s="4" t="s">
        <v>19</v>
      </c>
      <c r="GW8" s="4" t="s">
        <v>20</v>
      </c>
      <c r="GX8" s="5" t="s">
        <v>21</v>
      </c>
      <c r="GY8" s="5" t="s">
        <v>22</v>
      </c>
      <c r="GZ8" s="5" t="s">
        <v>23</v>
      </c>
      <c r="HA8" s="5" t="s">
        <v>27</v>
      </c>
      <c r="HB8" s="4" t="s">
        <v>19</v>
      </c>
      <c r="HC8" s="4" t="s">
        <v>20</v>
      </c>
      <c r="HD8" s="5" t="s">
        <v>21</v>
      </c>
      <c r="HE8" s="5" t="s">
        <v>22</v>
      </c>
      <c r="HF8" s="5" t="s">
        <v>23</v>
      </c>
      <c r="HG8" s="5" t="s">
        <v>27</v>
      </c>
      <c r="HH8" s="46"/>
    </row>
    <row r="9" spans="1:216" s="11" customFormat="1" ht="15">
      <c r="A9" s="10">
        <v>1</v>
      </c>
      <c r="B9" s="14" t="s">
        <v>40</v>
      </c>
      <c r="C9" s="21" t="s">
        <v>269</v>
      </c>
      <c r="D9" s="20" t="s">
        <v>407</v>
      </c>
      <c r="E9" s="28" t="str">
        <f aca="true" t="shared" si="0" ref="E9:E21">C9&amp;D9</f>
        <v>133MR2630</v>
      </c>
      <c r="F9" s="12" t="s">
        <v>198</v>
      </c>
      <c r="G9" s="13" t="s">
        <v>203</v>
      </c>
      <c r="H9" s="29" t="str">
        <f aca="true" t="shared" si="1" ref="H9:H21">I9&amp;"/"&amp;J9&amp;"/"&amp;19&amp;K9</f>
        <v>27/02/1992</v>
      </c>
      <c r="I9" s="20" t="s">
        <v>93</v>
      </c>
      <c r="J9" s="20" t="s">
        <v>89</v>
      </c>
      <c r="K9" s="20" t="s">
        <v>54</v>
      </c>
      <c r="L9" s="15" t="s">
        <v>398</v>
      </c>
      <c r="M9" s="14" t="s">
        <v>409</v>
      </c>
      <c r="N9" s="35"/>
      <c r="O9" s="35"/>
      <c r="P9" s="35"/>
      <c r="Q9" s="35"/>
      <c r="R9" s="32">
        <f aca="true" t="shared" si="2" ref="R9:R21">ROUND((N9+O9+P9*2+Q9*2)/6,1)</f>
        <v>0</v>
      </c>
      <c r="S9" s="35"/>
      <c r="T9" s="35"/>
      <c r="U9" s="33">
        <f aca="true" t="shared" si="3" ref="U9:U21">ROUND((MAX(S9:T9)+R9)/2,1)</f>
        <v>0</v>
      </c>
      <c r="V9" s="35"/>
      <c r="W9" s="35"/>
      <c r="X9" s="32"/>
      <c r="Y9" s="35"/>
      <c r="Z9" s="35"/>
      <c r="AA9" s="33"/>
      <c r="AB9" s="34">
        <f aca="true" t="shared" si="4" ref="AB9:AB21">IF(X9=0,(MAX(S9,T9)+R9)/2,(MAX(Y9,Z9)+X9)/2)</f>
        <v>0</v>
      </c>
      <c r="AC9" s="35"/>
      <c r="AD9" s="35"/>
      <c r="AE9" s="32">
        <f aca="true" t="shared" si="5" ref="AE9:AE21">ROUND((AC9+AD9*2)/3,1)</f>
        <v>0</v>
      </c>
      <c r="AF9" s="35"/>
      <c r="AG9" s="35"/>
      <c r="AH9" s="33">
        <f aca="true" t="shared" si="6" ref="AH9:AH21">ROUND((MAX(AF9:AG9)+AE9)/2,1)</f>
        <v>0</v>
      </c>
      <c r="AI9" s="35"/>
      <c r="AJ9" s="35"/>
      <c r="AK9" s="32"/>
      <c r="AL9" s="35"/>
      <c r="AM9" s="35"/>
      <c r="AN9" s="33"/>
      <c r="AO9" s="34">
        <f aca="true" t="shared" si="7" ref="AO9:AO21">IF(AK9=0,(MAX(AF9,AG9)+AE9)/2,(MAX(AL9,AM9)+AK9)/2)</f>
        <v>0</v>
      </c>
      <c r="AP9" s="35"/>
      <c r="AQ9" s="35"/>
      <c r="AR9" s="32">
        <f aca="true" t="shared" si="8" ref="AR9:AR21">ROUND((AP9+AQ9*2)/3,1)</f>
        <v>0</v>
      </c>
      <c r="AS9" s="35"/>
      <c r="AT9" s="35"/>
      <c r="AU9" s="33">
        <f aca="true" t="shared" si="9" ref="AU9:AU21">ROUND((MAX(AS9:AT9)+AR9)/2,1)</f>
        <v>0</v>
      </c>
      <c r="AV9" s="35"/>
      <c r="AW9" s="35"/>
      <c r="AX9" s="32"/>
      <c r="AY9" s="35"/>
      <c r="AZ9" s="35"/>
      <c r="BA9" s="33"/>
      <c r="BB9" s="34">
        <f aca="true" t="shared" si="10" ref="BB9:BB21">IF(AX9=0,(MAX(AS9,AT9)+AR9)/2,(MAX(AY9,AZ9)+AX9)/2)</f>
        <v>0</v>
      </c>
      <c r="BC9" s="35"/>
      <c r="BD9" s="35"/>
      <c r="BE9" s="35"/>
      <c r="BF9" s="35"/>
      <c r="BG9" s="32">
        <f aca="true" t="shared" si="11" ref="BG9:BG21">ROUND((BC9+BD9+BE9*2+BF9*2)/6,1)</f>
        <v>0</v>
      </c>
      <c r="BH9" s="35"/>
      <c r="BI9" s="35"/>
      <c r="BJ9" s="33">
        <f aca="true" t="shared" si="12" ref="BJ9:BJ21">ROUND((MAX(BH9:BI9)+BG9)/2,1)</f>
        <v>0</v>
      </c>
      <c r="BK9" s="35"/>
      <c r="BL9" s="35"/>
      <c r="BM9" s="32"/>
      <c r="BN9" s="35"/>
      <c r="BO9" s="35"/>
      <c r="BP9" s="33"/>
      <c r="BQ9" s="34">
        <f aca="true" t="shared" si="13" ref="BQ9:BQ21">IF(BM9=0,(MAX(BH9,BI9)+BG9)/2,(MAX(BN9,BO9)+BM9)/2)</f>
        <v>0</v>
      </c>
      <c r="BR9" s="35"/>
      <c r="BS9" s="35"/>
      <c r="BT9" s="32">
        <f aca="true" t="shared" si="14" ref="BT9:BT21">ROUND((BR9+BS9*2)/3,1)</f>
        <v>0</v>
      </c>
      <c r="BU9" s="35"/>
      <c r="BV9" s="35"/>
      <c r="BW9" s="33">
        <f aca="true" t="shared" si="15" ref="BW9:BW21">ROUND((MAX(BU9:BV9)+BT9)/2,1)</f>
        <v>0</v>
      </c>
      <c r="BX9" s="35"/>
      <c r="BY9" s="35"/>
      <c r="BZ9" s="32"/>
      <c r="CA9" s="35"/>
      <c r="CB9" s="35"/>
      <c r="CC9" s="33"/>
      <c r="CD9" s="34">
        <f aca="true" t="shared" si="16" ref="CD9:CD21">IF(BZ9=0,(MAX(BU9,BV9)+BT9)/2,(MAX(CA9,CB9)+BZ9)/2)</f>
        <v>0</v>
      </c>
      <c r="CE9" s="35"/>
      <c r="CF9" s="35"/>
      <c r="CG9" s="32">
        <f aca="true" t="shared" si="17" ref="CG9:CG21">ROUND((CE9+CF9*2)/3,1)</f>
        <v>0</v>
      </c>
      <c r="CH9" s="35"/>
      <c r="CI9" s="35"/>
      <c r="CJ9" s="33">
        <f aca="true" t="shared" si="18" ref="CJ9:CJ21">ROUND((MAX(CH9:CI9)+CG9)/2,1)</f>
        <v>0</v>
      </c>
      <c r="CK9" s="35"/>
      <c r="CL9" s="35"/>
      <c r="CM9" s="32"/>
      <c r="CN9" s="35"/>
      <c r="CO9" s="35"/>
      <c r="CP9" s="33"/>
      <c r="CQ9" s="34">
        <f aca="true" t="shared" si="19" ref="CQ9:CQ21">IF(CM9=0,(MAX(CH9,CI9)+CG9)/2,(MAX(CN9,CO9)+CM9)/2)</f>
        <v>0</v>
      </c>
      <c r="CR9" s="35"/>
      <c r="CS9" s="35"/>
      <c r="CT9" s="32">
        <f aca="true" t="shared" si="20" ref="CT9:CT21">ROUND((CR9+CS9*2)/3,1)</f>
        <v>0</v>
      </c>
      <c r="CU9" s="35"/>
      <c r="CV9" s="35"/>
      <c r="CW9" s="33">
        <f aca="true" t="shared" si="21" ref="CW9:CW21">ROUND((MAX(CU9:CV9)+CT9)/2,1)</f>
        <v>0</v>
      </c>
      <c r="CX9" s="35"/>
      <c r="CY9" s="35"/>
      <c r="CZ9" s="32"/>
      <c r="DA9" s="35"/>
      <c r="DB9" s="35"/>
      <c r="DC9" s="33"/>
      <c r="DD9" s="34">
        <f aca="true" t="shared" si="22" ref="DD9:DD21">IF(CZ9=0,(MAX(CU9,CV9)+CT9)/2,(MAX(DA9,DB9)+CZ9)/2)</f>
        <v>0</v>
      </c>
      <c r="DE9" s="35"/>
      <c r="DF9" s="35"/>
      <c r="DG9" s="32">
        <f aca="true" t="shared" si="23" ref="DG9:DG21">ROUND((DE9+DF9*2)/3,1)</f>
        <v>0</v>
      </c>
      <c r="DH9" s="35"/>
      <c r="DI9" s="35"/>
      <c r="DJ9" s="33">
        <f aca="true" t="shared" si="24" ref="DJ9:DJ21">ROUND((MAX(DH9:DI9)+DG9)/2,1)</f>
        <v>0</v>
      </c>
      <c r="DK9" s="35"/>
      <c r="DL9" s="35"/>
      <c r="DM9" s="32"/>
      <c r="DN9" s="35"/>
      <c r="DO9" s="35"/>
      <c r="DP9" s="33"/>
      <c r="DQ9" s="34">
        <f aca="true" t="shared" si="25" ref="DQ9:DQ21">IF(DM9=0,(MAX(DH9,DI9)+DG9)/2,(MAX(DN9,DO9)+DM9)/2)</f>
        <v>0</v>
      </c>
      <c r="DR9" s="35"/>
      <c r="DS9" s="35"/>
      <c r="DT9" s="32">
        <f aca="true" t="shared" si="26" ref="DT9:DT21">ROUND((DR9+DS9*2)/3,1)</f>
        <v>0</v>
      </c>
      <c r="DU9" s="35"/>
      <c r="DV9" s="35"/>
      <c r="DW9" s="33">
        <f aca="true" t="shared" si="27" ref="DW9:DW21">ROUND((MAX(DU9:DV9)+DT9)/2,1)</f>
        <v>0</v>
      </c>
      <c r="DX9" s="35"/>
      <c r="DY9" s="35"/>
      <c r="DZ9" s="32"/>
      <c r="EA9" s="35"/>
      <c r="EB9" s="35"/>
      <c r="EC9" s="33"/>
      <c r="ED9" s="34">
        <f aca="true" t="shared" si="28" ref="ED9:ED21">IF(DZ9=0,(MAX(DU9,DV9)+DT9)/2,(MAX(EA9,EB9)+DZ9)/2)</f>
        <v>0</v>
      </c>
      <c r="EE9" s="35"/>
      <c r="EF9" s="35"/>
      <c r="EG9" s="32">
        <f aca="true" t="shared" si="29" ref="EG9:EG21">ROUND((EE9+EF9*2)/3,1)</f>
        <v>0</v>
      </c>
      <c r="EH9" s="35"/>
      <c r="EI9" s="35"/>
      <c r="EJ9" s="33">
        <f aca="true" t="shared" si="30" ref="EJ9:EJ21">ROUND((MAX(EH9:EI9)+EG9)/2,1)</f>
        <v>0</v>
      </c>
      <c r="EK9" s="35"/>
      <c r="EL9" s="35"/>
      <c r="EM9" s="32"/>
      <c r="EN9" s="35"/>
      <c r="EO9" s="35"/>
      <c r="EP9" s="33"/>
      <c r="EQ9" s="34">
        <f aca="true" t="shared" si="31" ref="EQ9:EQ21">IF(EM9=0,(MAX(EH9,EI9)+EG9)/2,(MAX(EN9,EO9)+EM9)/2)</f>
        <v>0</v>
      </c>
      <c r="ER9" s="35"/>
      <c r="ES9" s="35"/>
      <c r="ET9" s="32">
        <f aca="true" t="shared" si="32" ref="ET9:ET21">ROUND((ER9+ES9*2)/3,1)</f>
        <v>0</v>
      </c>
      <c r="EU9" s="35"/>
      <c r="EV9" s="35"/>
      <c r="EW9" s="33">
        <f aca="true" t="shared" si="33" ref="EW9:EW21">ROUND((MAX(EU9:EV9)+ET9)/2,1)</f>
        <v>0</v>
      </c>
      <c r="EX9" s="35"/>
      <c r="EY9" s="35"/>
      <c r="EZ9" s="32"/>
      <c r="FA9" s="35"/>
      <c r="FB9" s="35"/>
      <c r="FC9" s="33"/>
      <c r="FD9" s="34">
        <f aca="true" t="shared" si="34" ref="FD9:FD21">IF(EZ9=0,(MAX(EU9,EV9)+ET9)/2,(MAX(FA9,FB9)+EZ9)/2)</f>
        <v>0</v>
      </c>
      <c r="FE9" s="35"/>
      <c r="FF9" s="35"/>
      <c r="FG9" s="32">
        <f aca="true" t="shared" si="35" ref="FG9:FG21">ROUND((FE9+FF9*2)/3,1)</f>
        <v>0</v>
      </c>
      <c r="FH9" s="35"/>
      <c r="FI9" s="35"/>
      <c r="FJ9" s="32">
        <f aca="true" t="shared" si="36" ref="FJ9:FJ21">ROUND((FH9+FI9*2)/3,1)</f>
        <v>0</v>
      </c>
      <c r="FK9" s="33">
        <f aca="true" t="shared" si="37" ref="FK9:FK21">ROUND((FG9+FJ9)/2,1)</f>
        <v>0</v>
      </c>
      <c r="FL9" s="35"/>
      <c r="FM9" s="35"/>
      <c r="FN9" s="33">
        <f aca="true" t="shared" si="38" ref="FN9:FN21">ROUND((MAX(FL9:FM9)+FK9)/2,1)</f>
        <v>0</v>
      </c>
      <c r="FO9" s="35"/>
      <c r="FP9" s="35"/>
      <c r="FQ9" s="15"/>
      <c r="FR9" s="35"/>
      <c r="FS9" s="35"/>
      <c r="FT9" s="15"/>
      <c r="FU9" s="34">
        <f aca="true" t="shared" si="39" ref="FU9:FU21">IF(FQ9=0,(MAX(FL9,FM9)+FK9)/2,(MAX(FR9,FS9)+FQ9)/2)</f>
        <v>0</v>
      </c>
      <c r="FV9" s="35">
        <v>5</v>
      </c>
      <c r="FW9" s="35">
        <v>6</v>
      </c>
      <c r="FX9" s="32">
        <f aca="true" t="shared" si="40" ref="FX9:FX21">ROUND((FV9+FW9*2)/3,1)</f>
        <v>5.7</v>
      </c>
      <c r="FY9" s="35"/>
      <c r="FZ9" s="35"/>
      <c r="GA9" s="33">
        <f aca="true" t="shared" si="41" ref="GA9:GA21">ROUND((MAX(FY9:FZ9)+FX9)/2,1)</f>
        <v>2.9</v>
      </c>
      <c r="GB9" s="35"/>
      <c r="GC9" s="35"/>
      <c r="GD9" s="32">
        <f aca="true" t="shared" si="42" ref="GD9:GD21">ROUND((GB9+GC9*2)/3,1)</f>
        <v>0</v>
      </c>
      <c r="GE9" s="35"/>
      <c r="GF9" s="35"/>
      <c r="GG9" s="33">
        <f aca="true" t="shared" si="43" ref="GG9:GG21">ROUND((MAX(GE9:GF9)+GD9)/2,1)</f>
        <v>0</v>
      </c>
      <c r="GH9" s="34">
        <f aca="true" t="shared" si="44" ref="GH9:GH21">IF(GD9=0,(MAX(FY9,FZ9)+FX9)/2,(MAX(GE9,GF9)+GD9)/2)</f>
        <v>2.85</v>
      </c>
      <c r="GI9" s="35">
        <v>6</v>
      </c>
      <c r="GJ9" s="35">
        <v>6</v>
      </c>
      <c r="GK9" s="32">
        <f aca="true" t="shared" si="45" ref="GK9:GK21">ROUND((GI9+GJ9*2)/3,1)</f>
        <v>6</v>
      </c>
      <c r="GL9" s="35"/>
      <c r="GM9" s="35"/>
      <c r="GN9" s="33">
        <f aca="true" t="shared" si="46" ref="GN9:GN21">ROUND((MAX(GL9:GM9)+GK9)/2,1)</f>
        <v>3</v>
      </c>
      <c r="GO9" s="35"/>
      <c r="GP9" s="35"/>
      <c r="GQ9" s="32">
        <f aca="true" t="shared" si="47" ref="GQ9:GQ21">ROUND((GO9+GP9*2)/3,1)</f>
        <v>0</v>
      </c>
      <c r="GR9" s="35"/>
      <c r="GS9" s="35"/>
      <c r="GT9" s="33">
        <f aca="true" t="shared" si="48" ref="GT9:GT21">ROUND((MAX(GR9:GS9)+GQ9)/2,1)</f>
        <v>0</v>
      </c>
      <c r="GU9" s="34">
        <f aca="true" t="shared" si="49" ref="GU9:GU21">IF(GQ9=0,(MAX(GL9,GM9)+GK9)/2,(MAX(GR9,GS9)+GQ9)/2)</f>
        <v>3</v>
      </c>
      <c r="GV9" s="35"/>
      <c r="GW9" s="35"/>
      <c r="GX9" s="32">
        <f aca="true" t="shared" si="50" ref="GX9:GX21">ROUND((GV9+GW9*2)/3,1)</f>
        <v>0</v>
      </c>
      <c r="GY9" s="35"/>
      <c r="GZ9" s="35"/>
      <c r="HA9" s="33">
        <f aca="true" t="shared" si="51" ref="HA9:HA21">ROUND((MAX(GY9:GZ9)+GX9)/2,1)</f>
        <v>0</v>
      </c>
      <c r="HB9" s="35"/>
      <c r="HC9" s="35"/>
      <c r="HD9" s="32">
        <f aca="true" t="shared" si="52" ref="HD9:HD21">ROUND((HB9+HC9*2)/3,1)</f>
        <v>0</v>
      </c>
      <c r="HE9" s="35"/>
      <c r="HF9" s="35"/>
      <c r="HG9" s="33">
        <f aca="true" t="shared" si="53" ref="HG9:HG21">ROUND((MAX(HE9:HF9)+HD9)/2,1)</f>
        <v>0</v>
      </c>
      <c r="HH9" s="34">
        <f aca="true" t="shared" si="54" ref="HH9:HH21">IF(HD9=0,(MAX(GY9,GZ9)+GX9)/2,(MAX(HE9,HF9)+HD9)/2)</f>
        <v>0</v>
      </c>
    </row>
    <row r="10" spans="1:216" s="11" customFormat="1" ht="15">
      <c r="A10" s="10">
        <v>2</v>
      </c>
      <c r="B10" s="14" t="s">
        <v>40</v>
      </c>
      <c r="C10" s="21" t="s">
        <v>269</v>
      </c>
      <c r="D10" s="20" t="s">
        <v>408</v>
      </c>
      <c r="E10" s="28" t="str">
        <f t="shared" si="0"/>
        <v>133MR2631</v>
      </c>
      <c r="F10" s="12" t="s">
        <v>149</v>
      </c>
      <c r="G10" s="13" t="s">
        <v>42</v>
      </c>
      <c r="H10" s="29" t="str">
        <f t="shared" si="1"/>
        <v>04/10/1988</v>
      </c>
      <c r="I10" s="20" t="s">
        <v>56</v>
      </c>
      <c r="J10" s="20" t="s">
        <v>50</v>
      </c>
      <c r="K10" s="20" t="s">
        <v>126</v>
      </c>
      <c r="L10" s="15" t="s">
        <v>406</v>
      </c>
      <c r="M10" s="14" t="s">
        <v>170</v>
      </c>
      <c r="N10" s="35"/>
      <c r="O10" s="35"/>
      <c r="P10" s="35"/>
      <c r="Q10" s="35"/>
      <c r="R10" s="32">
        <f t="shared" si="2"/>
        <v>0</v>
      </c>
      <c r="S10" s="35"/>
      <c r="T10" s="35"/>
      <c r="U10" s="33">
        <f t="shared" si="3"/>
        <v>0</v>
      </c>
      <c r="V10" s="35"/>
      <c r="W10" s="35"/>
      <c r="X10" s="32"/>
      <c r="Y10" s="35"/>
      <c r="Z10" s="35"/>
      <c r="AA10" s="33"/>
      <c r="AB10" s="34">
        <f t="shared" si="4"/>
        <v>0</v>
      </c>
      <c r="AC10" s="35"/>
      <c r="AD10" s="35"/>
      <c r="AE10" s="32">
        <f t="shared" si="5"/>
        <v>0</v>
      </c>
      <c r="AF10" s="35"/>
      <c r="AG10" s="35"/>
      <c r="AH10" s="33">
        <f t="shared" si="6"/>
        <v>0</v>
      </c>
      <c r="AI10" s="35"/>
      <c r="AJ10" s="35"/>
      <c r="AK10" s="32"/>
      <c r="AL10" s="35"/>
      <c r="AM10" s="35"/>
      <c r="AN10" s="33"/>
      <c r="AO10" s="34">
        <f t="shared" si="7"/>
        <v>0</v>
      </c>
      <c r="AP10" s="35"/>
      <c r="AQ10" s="35"/>
      <c r="AR10" s="32">
        <f t="shared" si="8"/>
        <v>0</v>
      </c>
      <c r="AS10" s="35"/>
      <c r="AT10" s="35"/>
      <c r="AU10" s="33">
        <f t="shared" si="9"/>
        <v>0</v>
      </c>
      <c r="AV10" s="35"/>
      <c r="AW10" s="35"/>
      <c r="AX10" s="32"/>
      <c r="AY10" s="35"/>
      <c r="AZ10" s="35"/>
      <c r="BA10" s="33"/>
      <c r="BB10" s="34">
        <f t="shared" si="10"/>
        <v>0</v>
      </c>
      <c r="BC10" s="35"/>
      <c r="BD10" s="35"/>
      <c r="BE10" s="35"/>
      <c r="BF10" s="35"/>
      <c r="BG10" s="32">
        <f t="shared" si="11"/>
        <v>0</v>
      </c>
      <c r="BH10" s="35"/>
      <c r="BI10" s="35"/>
      <c r="BJ10" s="33">
        <f t="shared" si="12"/>
        <v>0</v>
      </c>
      <c r="BK10" s="35"/>
      <c r="BL10" s="35"/>
      <c r="BM10" s="32"/>
      <c r="BN10" s="35"/>
      <c r="BO10" s="35"/>
      <c r="BP10" s="33"/>
      <c r="BQ10" s="34">
        <f t="shared" si="13"/>
        <v>0</v>
      </c>
      <c r="BR10" s="35"/>
      <c r="BS10" s="35"/>
      <c r="BT10" s="32">
        <f t="shared" si="14"/>
        <v>0</v>
      </c>
      <c r="BU10" s="35"/>
      <c r="BV10" s="35"/>
      <c r="BW10" s="33">
        <f t="shared" si="15"/>
        <v>0</v>
      </c>
      <c r="BX10" s="35"/>
      <c r="BY10" s="35"/>
      <c r="BZ10" s="32"/>
      <c r="CA10" s="35"/>
      <c r="CB10" s="35"/>
      <c r="CC10" s="33"/>
      <c r="CD10" s="34">
        <f t="shared" si="16"/>
        <v>0</v>
      </c>
      <c r="CE10" s="35"/>
      <c r="CF10" s="35"/>
      <c r="CG10" s="32">
        <f t="shared" si="17"/>
        <v>0</v>
      </c>
      <c r="CH10" s="35"/>
      <c r="CI10" s="35"/>
      <c r="CJ10" s="33">
        <f t="shared" si="18"/>
        <v>0</v>
      </c>
      <c r="CK10" s="35"/>
      <c r="CL10" s="35"/>
      <c r="CM10" s="32"/>
      <c r="CN10" s="35"/>
      <c r="CO10" s="35"/>
      <c r="CP10" s="33"/>
      <c r="CQ10" s="34">
        <f t="shared" si="19"/>
        <v>0</v>
      </c>
      <c r="CR10" s="35"/>
      <c r="CS10" s="35"/>
      <c r="CT10" s="32">
        <f t="shared" si="20"/>
        <v>0</v>
      </c>
      <c r="CU10" s="35"/>
      <c r="CV10" s="35"/>
      <c r="CW10" s="33">
        <f t="shared" si="21"/>
        <v>0</v>
      </c>
      <c r="CX10" s="35"/>
      <c r="CY10" s="35"/>
      <c r="CZ10" s="32"/>
      <c r="DA10" s="35"/>
      <c r="DB10" s="35"/>
      <c r="DC10" s="33"/>
      <c r="DD10" s="34">
        <f t="shared" si="22"/>
        <v>0</v>
      </c>
      <c r="DE10" s="35"/>
      <c r="DF10" s="35"/>
      <c r="DG10" s="32">
        <f t="shared" si="23"/>
        <v>0</v>
      </c>
      <c r="DH10" s="35"/>
      <c r="DI10" s="35"/>
      <c r="DJ10" s="33">
        <f t="shared" si="24"/>
        <v>0</v>
      </c>
      <c r="DK10" s="35"/>
      <c r="DL10" s="35"/>
      <c r="DM10" s="32"/>
      <c r="DN10" s="35"/>
      <c r="DO10" s="35"/>
      <c r="DP10" s="33"/>
      <c r="DQ10" s="34">
        <f t="shared" si="25"/>
        <v>0</v>
      </c>
      <c r="DR10" s="35"/>
      <c r="DS10" s="35"/>
      <c r="DT10" s="32">
        <f t="shared" si="26"/>
        <v>0</v>
      </c>
      <c r="DU10" s="35"/>
      <c r="DV10" s="35"/>
      <c r="DW10" s="33">
        <f t="shared" si="27"/>
        <v>0</v>
      </c>
      <c r="DX10" s="35"/>
      <c r="DY10" s="35"/>
      <c r="DZ10" s="32"/>
      <c r="EA10" s="35"/>
      <c r="EB10" s="35"/>
      <c r="EC10" s="33"/>
      <c r="ED10" s="34">
        <f t="shared" si="28"/>
        <v>0</v>
      </c>
      <c r="EE10" s="35"/>
      <c r="EF10" s="35"/>
      <c r="EG10" s="32">
        <f t="shared" si="29"/>
        <v>0</v>
      </c>
      <c r="EH10" s="35"/>
      <c r="EI10" s="35"/>
      <c r="EJ10" s="33">
        <f t="shared" si="30"/>
        <v>0</v>
      </c>
      <c r="EK10" s="35"/>
      <c r="EL10" s="35"/>
      <c r="EM10" s="32"/>
      <c r="EN10" s="35"/>
      <c r="EO10" s="35"/>
      <c r="EP10" s="33"/>
      <c r="EQ10" s="34">
        <f t="shared" si="31"/>
        <v>0</v>
      </c>
      <c r="ER10" s="35"/>
      <c r="ES10" s="35"/>
      <c r="ET10" s="32">
        <f t="shared" si="32"/>
        <v>0</v>
      </c>
      <c r="EU10" s="35"/>
      <c r="EV10" s="35"/>
      <c r="EW10" s="33">
        <f t="shared" si="33"/>
        <v>0</v>
      </c>
      <c r="EX10" s="35"/>
      <c r="EY10" s="35"/>
      <c r="EZ10" s="32"/>
      <c r="FA10" s="35"/>
      <c r="FB10" s="35"/>
      <c r="FC10" s="33"/>
      <c r="FD10" s="34">
        <f t="shared" si="34"/>
        <v>0</v>
      </c>
      <c r="FE10" s="35"/>
      <c r="FF10" s="35"/>
      <c r="FG10" s="32">
        <f t="shared" si="35"/>
        <v>0</v>
      </c>
      <c r="FH10" s="35"/>
      <c r="FI10" s="35"/>
      <c r="FJ10" s="32">
        <f t="shared" si="36"/>
        <v>0</v>
      </c>
      <c r="FK10" s="33">
        <f t="shared" si="37"/>
        <v>0</v>
      </c>
      <c r="FL10" s="35"/>
      <c r="FM10" s="35"/>
      <c r="FN10" s="33">
        <f t="shared" si="38"/>
        <v>0</v>
      </c>
      <c r="FO10" s="35"/>
      <c r="FP10" s="35"/>
      <c r="FQ10" s="15"/>
      <c r="FR10" s="35"/>
      <c r="FS10" s="35"/>
      <c r="FT10" s="15"/>
      <c r="FU10" s="34">
        <f t="shared" si="39"/>
        <v>0</v>
      </c>
      <c r="FV10" s="35">
        <v>7</v>
      </c>
      <c r="FW10" s="35">
        <v>7</v>
      </c>
      <c r="FX10" s="32">
        <f t="shared" si="40"/>
        <v>7</v>
      </c>
      <c r="FY10" s="35"/>
      <c r="FZ10" s="35"/>
      <c r="GA10" s="33">
        <f t="shared" si="41"/>
        <v>3.5</v>
      </c>
      <c r="GB10" s="35"/>
      <c r="GC10" s="35"/>
      <c r="GD10" s="32">
        <f t="shared" si="42"/>
        <v>0</v>
      </c>
      <c r="GE10" s="35"/>
      <c r="GF10" s="35"/>
      <c r="GG10" s="33">
        <f t="shared" si="43"/>
        <v>0</v>
      </c>
      <c r="GH10" s="34">
        <f t="shared" si="44"/>
        <v>3.5</v>
      </c>
      <c r="GI10" s="35"/>
      <c r="GJ10" s="35"/>
      <c r="GK10" s="32">
        <f t="shared" si="45"/>
        <v>0</v>
      </c>
      <c r="GL10" s="35"/>
      <c r="GM10" s="35"/>
      <c r="GN10" s="33">
        <f t="shared" si="46"/>
        <v>0</v>
      </c>
      <c r="GO10" s="35"/>
      <c r="GP10" s="35"/>
      <c r="GQ10" s="32">
        <f t="shared" si="47"/>
        <v>0</v>
      </c>
      <c r="GR10" s="35"/>
      <c r="GS10" s="35"/>
      <c r="GT10" s="33">
        <f t="shared" si="48"/>
        <v>0</v>
      </c>
      <c r="GU10" s="34">
        <f t="shared" si="49"/>
        <v>0</v>
      </c>
      <c r="GV10" s="35"/>
      <c r="GW10" s="35"/>
      <c r="GX10" s="32">
        <f t="shared" si="50"/>
        <v>0</v>
      </c>
      <c r="GY10" s="35"/>
      <c r="GZ10" s="35"/>
      <c r="HA10" s="33">
        <f t="shared" si="51"/>
        <v>0</v>
      </c>
      <c r="HB10" s="35"/>
      <c r="HC10" s="35"/>
      <c r="HD10" s="32">
        <f t="shared" si="52"/>
        <v>0</v>
      </c>
      <c r="HE10" s="35"/>
      <c r="HF10" s="35"/>
      <c r="HG10" s="33">
        <f t="shared" si="53"/>
        <v>0</v>
      </c>
      <c r="HH10" s="34">
        <f t="shared" si="54"/>
        <v>0</v>
      </c>
    </row>
    <row r="11" spans="1:216" s="11" customFormat="1" ht="15">
      <c r="A11" s="10">
        <v>3</v>
      </c>
      <c r="B11" s="14" t="s">
        <v>40</v>
      </c>
      <c r="C11" s="21" t="s">
        <v>269</v>
      </c>
      <c r="D11" s="20" t="s">
        <v>291</v>
      </c>
      <c r="E11" s="28" t="str">
        <f t="shared" si="0"/>
        <v>133MR2619</v>
      </c>
      <c r="F11" s="12" t="s">
        <v>186</v>
      </c>
      <c r="G11" s="13" t="s">
        <v>202</v>
      </c>
      <c r="H11" s="29" t="str">
        <f t="shared" si="1"/>
        <v>26/12/1993</v>
      </c>
      <c r="I11" s="20" t="s">
        <v>124</v>
      </c>
      <c r="J11" s="20" t="s">
        <v>97</v>
      </c>
      <c r="K11" s="20" t="s">
        <v>48</v>
      </c>
      <c r="L11" s="15" t="s">
        <v>259</v>
      </c>
      <c r="M11" s="14" t="s">
        <v>161</v>
      </c>
      <c r="N11" s="35"/>
      <c r="O11" s="35"/>
      <c r="P11" s="35"/>
      <c r="Q11" s="35"/>
      <c r="R11" s="32">
        <f t="shared" si="2"/>
        <v>0</v>
      </c>
      <c r="S11" s="35"/>
      <c r="T11" s="35"/>
      <c r="U11" s="33">
        <f t="shared" si="3"/>
        <v>0</v>
      </c>
      <c r="V11" s="35"/>
      <c r="W11" s="35"/>
      <c r="X11" s="32">
        <f aca="true" t="shared" si="55" ref="X11:X21">ROUND((V11+W11*2)/3,1)</f>
        <v>0</v>
      </c>
      <c r="Y11" s="35"/>
      <c r="Z11" s="35"/>
      <c r="AA11" s="33">
        <f aca="true" t="shared" si="56" ref="AA11:AA21">ROUND((MAX(Y11:Z11)+X11)/2,1)</f>
        <v>0</v>
      </c>
      <c r="AB11" s="34">
        <f t="shared" si="4"/>
        <v>0</v>
      </c>
      <c r="AC11" s="35"/>
      <c r="AD11" s="35"/>
      <c r="AE11" s="32">
        <f t="shared" si="5"/>
        <v>0</v>
      </c>
      <c r="AF11" s="35"/>
      <c r="AG11" s="35"/>
      <c r="AH11" s="33">
        <f t="shared" si="6"/>
        <v>0</v>
      </c>
      <c r="AI11" s="35"/>
      <c r="AJ11" s="35"/>
      <c r="AK11" s="32">
        <f aca="true" t="shared" si="57" ref="AK11:AK21">ROUND((AI11+AJ11*2)/3,1)</f>
        <v>0</v>
      </c>
      <c r="AL11" s="35"/>
      <c r="AM11" s="35"/>
      <c r="AN11" s="33">
        <f aca="true" t="shared" si="58" ref="AN11:AN21">ROUND((MAX(AL11:AM11)+AK11)/2,1)</f>
        <v>0</v>
      </c>
      <c r="AO11" s="34">
        <f t="shared" si="7"/>
        <v>0</v>
      </c>
      <c r="AP11" s="35"/>
      <c r="AQ11" s="35"/>
      <c r="AR11" s="32">
        <f t="shared" si="8"/>
        <v>0</v>
      </c>
      <c r="AS11" s="35"/>
      <c r="AT11" s="35"/>
      <c r="AU11" s="33">
        <f t="shared" si="9"/>
        <v>0</v>
      </c>
      <c r="AV11" s="35"/>
      <c r="AW11" s="35"/>
      <c r="AX11" s="32">
        <f aca="true" t="shared" si="59" ref="AX11:AX21">ROUND((AV11+AW11*2)/3,1)</f>
        <v>0</v>
      </c>
      <c r="AY11" s="35"/>
      <c r="AZ11" s="35"/>
      <c r="BA11" s="33">
        <f aca="true" t="shared" si="60" ref="BA11:BA21">ROUND((MAX(AY11:AZ11)+AX11)/2,1)</f>
        <v>0</v>
      </c>
      <c r="BB11" s="34">
        <f t="shared" si="10"/>
        <v>0</v>
      </c>
      <c r="BC11" s="35">
        <v>8</v>
      </c>
      <c r="BD11" s="35">
        <v>6</v>
      </c>
      <c r="BE11" s="35">
        <v>6</v>
      </c>
      <c r="BF11" s="35">
        <v>6</v>
      </c>
      <c r="BG11" s="32">
        <f t="shared" si="11"/>
        <v>6.3</v>
      </c>
      <c r="BH11" s="36"/>
      <c r="BI11" s="35"/>
      <c r="BJ11" s="33">
        <f t="shared" si="12"/>
        <v>3.2</v>
      </c>
      <c r="BK11" s="35"/>
      <c r="BL11" s="35"/>
      <c r="BM11" s="32">
        <f aca="true" t="shared" si="61" ref="BM11:BM21">ROUND((BK11+BL11*2)/3,1)</f>
        <v>0</v>
      </c>
      <c r="BN11" s="35"/>
      <c r="BO11" s="35"/>
      <c r="BP11" s="33">
        <f aca="true" t="shared" si="62" ref="BP11:BP21">ROUND((MAX(BN11:BO11)+BM11)/2,1)</f>
        <v>0</v>
      </c>
      <c r="BQ11" s="34">
        <f t="shared" si="13"/>
        <v>3.15</v>
      </c>
      <c r="BR11" s="35"/>
      <c r="BS11" s="35"/>
      <c r="BT11" s="32">
        <f t="shared" si="14"/>
        <v>0</v>
      </c>
      <c r="BU11" s="35"/>
      <c r="BV11" s="35"/>
      <c r="BW11" s="33">
        <f t="shared" si="15"/>
        <v>0</v>
      </c>
      <c r="BX11" s="35"/>
      <c r="BY11" s="35"/>
      <c r="BZ11" s="32">
        <f aca="true" t="shared" si="63" ref="BZ11:BZ21">ROUND((BX11+BY11*2)/3,1)</f>
        <v>0</v>
      </c>
      <c r="CA11" s="35"/>
      <c r="CB11" s="35"/>
      <c r="CC11" s="33">
        <f aca="true" t="shared" si="64" ref="CC11:CC21">ROUND((MAX(CA11:CB11)+BZ11)/2,1)</f>
        <v>0</v>
      </c>
      <c r="CD11" s="34">
        <f t="shared" si="16"/>
        <v>0</v>
      </c>
      <c r="CE11" s="35"/>
      <c r="CF11" s="35"/>
      <c r="CG11" s="32">
        <f t="shared" si="17"/>
        <v>0</v>
      </c>
      <c r="CH11" s="35"/>
      <c r="CI11" s="35"/>
      <c r="CJ11" s="33">
        <f t="shared" si="18"/>
        <v>0</v>
      </c>
      <c r="CK11" s="35"/>
      <c r="CL11" s="35"/>
      <c r="CM11" s="32">
        <f>ROUND((CK11+CY11*2)/3,1)</f>
        <v>0</v>
      </c>
      <c r="CN11" s="35"/>
      <c r="CO11" s="35"/>
      <c r="CP11" s="33">
        <f aca="true" t="shared" si="65" ref="CP11:CP21">ROUND((MAX(CN11:CO11)+CM11)/2,1)</f>
        <v>0</v>
      </c>
      <c r="CQ11" s="34">
        <f t="shared" si="19"/>
        <v>0</v>
      </c>
      <c r="CR11" s="35">
        <v>6</v>
      </c>
      <c r="CS11" s="35">
        <v>8</v>
      </c>
      <c r="CT11" s="32">
        <f t="shared" si="20"/>
        <v>7.3</v>
      </c>
      <c r="CU11" s="35">
        <v>8</v>
      </c>
      <c r="CV11" s="35"/>
      <c r="CW11" s="33">
        <f t="shared" si="21"/>
        <v>7.7</v>
      </c>
      <c r="CX11" s="35"/>
      <c r="CY11" s="35"/>
      <c r="CZ11" s="32">
        <f aca="true" t="shared" si="66" ref="CZ11:CZ21">ROUND((CX11+CY11*2)/3,1)</f>
        <v>0</v>
      </c>
      <c r="DA11" s="35"/>
      <c r="DB11" s="35"/>
      <c r="DC11" s="33">
        <f aca="true" t="shared" si="67" ref="DC11:DC21">ROUND((MAX(DA11:DB11)+CZ11)/2,1)</f>
        <v>0</v>
      </c>
      <c r="DD11" s="34">
        <f t="shared" si="22"/>
        <v>7.65</v>
      </c>
      <c r="DE11" s="35"/>
      <c r="DF11" s="35"/>
      <c r="DG11" s="32">
        <f t="shared" si="23"/>
        <v>0</v>
      </c>
      <c r="DH11" s="35"/>
      <c r="DI11" s="35"/>
      <c r="DJ11" s="33">
        <f t="shared" si="24"/>
        <v>0</v>
      </c>
      <c r="DK11" s="35"/>
      <c r="DL11" s="35"/>
      <c r="DM11" s="32">
        <f aca="true" t="shared" si="68" ref="DM11:DM21">ROUND((DK11+DL11*2)/3,1)</f>
        <v>0</v>
      </c>
      <c r="DN11" s="35"/>
      <c r="DO11" s="35"/>
      <c r="DP11" s="33">
        <f aca="true" t="shared" si="69" ref="DP11:DP21">ROUND((MAX(DN11:DO11)+DM11)/2,1)</f>
        <v>0</v>
      </c>
      <c r="DQ11" s="34">
        <f t="shared" si="25"/>
        <v>0</v>
      </c>
      <c r="DR11" s="35"/>
      <c r="DS11" s="35"/>
      <c r="DT11" s="32">
        <f t="shared" si="26"/>
        <v>0</v>
      </c>
      <c r="DU11" s="35"/>
      <c r="DV11" s="35"/>
      <c r="DW11" s="33">
        <f t="shared" si="27"/>
        <v>0</v>
      </c>
      <c r="DX11" s="35"/>
      <c r="DY11" s="35"/>
      <c r="DZ11" s="32">
        <f aca="true" t="shared" si="70" ref="DZ11:DZ21">ROUND((DX11+DY11*2)/3,1)</f>
        <v>0</v>
      </c>
      <c r="EA11" s="35"/>
      <c r="EB11" s="35"/>
      <c r="EC11" s="33">
        <f aca="true" t="shared" si="71" ref="EC11:EC21">ROUND((MAX(EA11:EB11)+DZ11)/2,1)</f>
        <v>0</v>
      </c>
      <c r="ED11" s="34">
        <f t="shared" si="28"/>
        <v>0</v>
      </c>
      <c r="EE11" s="35"/>
      <c r="EF11" s="35"/>
      <c r="EG11" s="32">
        <f t="shared" si="29"/>
        <v>0</v>
      </c>
      <c r="EH11" s="35"/>
      <c r="EI11" s="35"/>
      <c r="EJ11" s="33">
        <f t="shared" si="30"/>
        <v>0</v>
      </c>
      <c r="EK11" s="35"/>
      <c r="EL11" s="35"/>
      <c r="EM11" s="32">
        <f aca="true" t="shared" si="72" ref="EM11:EM21">ROUND((EK11+EL11*2)/3,1)</f>
        <v>0</v>
      </c>
      <c r="EN11" s="35"/>
      <c r="EO11" s="35"/>
      <c r="EP11" s="33">
        <f aca="true" t="shared" si="73" ref="EP11:EP21">ROUND((MAX(EN11:EO11)+EM11)/2,1)</f>
        <v>0</v>
      </c>
      <c r="EQ11" s="34">
        <f t="shared" si="31"/>
        <v>0</v>
      </c>
      <c r="ER11" s="35"/>
      <c r="ES11" s="35"/>
      <c r="ET11" s="32">
        <f t="shared" si="32"/>
        <v>0</v>
      </c>
      <c r="EU11" s="35"/>
      <c r="EV11" s="35"/>
      <c r="EW11" s="33">
        <f t="shared" si="33"/>
        <v>0</v>
      </c>
      <c r="EX11" s="35"/>
      <c r="EY11" s="35"/>
      <c r="EZ11" s="32">
        <f aca="true" t="shared" si="74" ref="EZ11:EZ21">ROUND((EX11+EY11*2)/3,1)</f>
        <v>0</v>
      </c>
      <c r="FA11" s="35"/>
      <c r="FB11" s="35"/>
      <c r="FC11" s="33">
        <f aca="true" t="shared" si="75" ref="FC11:FC21">ROUND((MAX(FA11:FB11)+EZ11)/2,1)</f>
        <v>0</v>
      </c>
      <c r="FD11" s="34">
        <f t="shared" si="34"/>
        <v>0</v>
      </c>
      <c r="FE11" s="35"/>
      <c r="FF11" s="35"/>
      <c r="FG11" s="32">
        <f t="shared" si="35"/>
        <v>0</v>
      </c>
      <c r="FH11" s="35"/>
      <c r="FI11" s="35"/>
      <c r="FJ11" s="32">
        <f t="shared" si="36"/>
        <v>0</v>
      </c>
      <c r="FK11" s="33">
        <f t="shared" si="37"/>
        <v>0</v>
      </c>
      <c r="FL11" s="35"/>
      <c r="FM11" s="35"/>
      <c r="FN11" s="33">
        <f t="shared" si="38"/>
        <v>0</v>
      </c>
      <c r="FO11" s="35"/>
      <c r="FP11" s="35"/>
      <c r="FQ11" s="15"/>
      <c r="FR11" s="35"/>
      <c r="FS11" s="35"/>
      <c r="FT11" s="15"/>
      <c r="FU11" s="34">
        <f t="shared" si="39"/>
        <v>0</v>
      </c>
      <c r="FV11" s="35"/>
      <c r="FW11" s="35"/>
      <c r="FX11" s="32">
        <f t="shared" si="40"/>
        <v>0</v>
      </c>
      <c r="FY11" s="35"/>
      <c r="FZ11" s="35"/>
      <c r="GA11" s="33">
        <f t="shared" si="41"/>
        <v>0</v>
      </c>
      <c r="GB11" s="35"/>
      <c r="GC11" s="35"/>
      <c r="GD11" s="32">
        <f t="shared" si="42"/>
        <v>0</v>
      </c>
      <c r="GE11" s="35"/>
      <c r="GF11" s="35"/>
      <c r="GG11" s="33">
        <f t="shared" si="43"/>
        <v>0</v>
      </c>
      <c r="GH11" s="34">
        <f t="shared" si="44"/>
        <v>0</v>
      </c>
      <c r="GI11" s="35"/>
      <c r="GJ11" s="35"/>
      <c r="GK11" s="32">
        <f t="shared" si="45"/>
        <v>0</v>
      </c>
      <c r="GL11" s="35"/>
      <c r="GM11" s="35"/>
      <c r="GN11" s="33">
        <f t="shared" si="46"/>
        <v>0</v>
      </c>
      <c r="GO11" s="35"/>
      <c r="GP11" s="35"/>
      <c r="GQ11" s="32">
        <f t="shared" si="47"/>
        <v>0</v>
      </c>
      <c r="GR11" s="35"/>
      <c r="GS11" s="35"/>
      <c r="GT11" s="33">
        <f t="shared" si="48"/>
        <v>0</v>
      </c>
      <c r="GU11" s="34">
        <f t="shared" si="49"/>
        <v>0</v>
      </c>
      <c r="GV11" s="35"/>
      <c r="GW11" s="35"/>
      <c r="GX11" s="32">
        <f t="shared" si="50"/>
        <v>0</v>
      </c>
      <c r="GY11" s="35"/>
      <c r="GZ11" s="35"/>
      <c r="HA11" s="33">
        <f t="shared" si="51"/>
        <v>0</v>
      </c>
      <c r="HB11" s="35"/>
      <c r="HC11" s="35"/>
      <c r="HD11" s="32">
        <f t="shared" si="52"/>
        <v>0</v>
      </c>
      <c r="HE11" s="35"/>
      <c r="HF11" s="35"/>
      <c r="HG11" s="33">
        <f t="shared" si="53"/>
        <v>0</v>
      </c>
      <c r="HH11" s="34">
        <f t="shared" si="54"/>
        <v>0</v>
      </c>
    </row>
    <row r="12" spans="1:216" s="11" customFormat="1" ht="15">
      <c r="A12" s="10">
        <v>4</v>
      </c>
      <c r="B12" s="14" t="s">
        <v>40</v>
      </c>
      <c r="C12" s="21" t="s">
        <v>269</v>
      </c>
      <c r="D12" s="20" t="s">
        <v>270</v>
      </c>
      <c r="E12" s="28" t="str">
        <f t="shared" si="0"/>
        <v>133MR2551</v>
      </c>
      <c r="F12" s="12" t="s">
        <v>271</v>
      </c>
      <c r="G12" s="13" t="s">
        <v>145</v>
      </c>
      <c r="H12" s="29" t="str">
        <f t="shared" si="1"/>
        <v>18/01/1993</v>
      </c>
      <c r="I12" s="20" t="s">
        <v>152</v>
      </c>
      <c r="J12" s="20" t="s">
        <v>83</v>
      </c>
      <c r="K12" s="20" t="s">
        <v>48</v>
      </c>
      <c r="L12" s="15" t="s">
        <v>272</v>
      </c>
      <c r="M12" s="14" t="s">
        <v>43</v>
      </c>
      <c r="N12" s="35">
        <v>7</v>
      </c>
      <c r="O12" s="35">
        <v>7</v>
      </c>
      <c r="P12" s="35">
        <v>6</v>
      </c>
      <c r="Q12" s="35">
        <v>8</v>
      </c>
      <c r="R12" s="32">
        <f t="shared" si="2"/>
        <v>7</v>
      </c>
      <c r="S12" s="35">
        <v>7</v>
      </c>
      <c r="T12" s="35"/>
      <c r="U12" s="33">
        <f t="shared" si="3"/>
        <v>7</v>
      </c>
      <c r="V12" s="35"/>
      <c r="W12" s="35"/>
      <c r="X12" s="32">
        <f t="shared" si="55"/>
        <v>0</v>
      </c>
      <c r="Y12" s="35"/>
      <c r="Z12" s="35"/>
      <c r="AA12" s="33">
        <f t="shared" si="56"/>
        <v>0</v>
      </c>
      <c r="AB12" s="34">
        <f t="shared" si="4"/>
        <v>7</v>
      </c>
      <c r="AC12" s="35">
        <v>7</v>
      </c>
      <c r="AD12" s="35">
        <v>6</v>
      </c>
      <c r="AE12" s="32">
        <f t="shared" si="5"/>
        <v>6.3</v>
      </c>
      <c r="AF12" s="35">
        <v>5</v>
      </c>
      <c r="AG12" s="35"/>
      <c r="AH12" s="33">
        <f t="shared" si="6"/>
        <v>5.7</v>
      </c>
      <c r="AI12" s="35"/>
      <c r="AJ12" s="35"/>
      <c r="AK12" s="32">
        <f t="shared" si="57"/>
        <v>0</v>
      </c>
      <c r="AL12" s="35"/>
      <c r="AM12" s="35"/>
      <c r="AN12" s="33">
        <f t="shared" si="58"/>
        <v>0</v>
      </c>
      <c r="AO12" s="34">
        <f t="shared" si="7"/>
        <v>5.65</v>
      </c>
      <c r="AP12" s="35">
        <v>9</v>
      </c>
      <c r="AQ12" s="35">
        <v>7</v>
      </c>
      <c r="AR12" s="32">
        <f t="shared" si="8"/>
        <v>7.7</v>
      </c>
      <c r="AS12" s="35">
        <v>3</v>
      </c>
      <c r="AT12" s="35"/>
      <c r="AU12" s="33">
        <f t="shared" si="9"/>
        <v>5.4</v>
      </c>
      <c r="AV12" s="35"/>
      <c r="AW12" s="35"/>
      <c r="AX12" s="32">
        <f t="shared" si="59"/>
        <v>0</v>
      </c>
      <c r="AY12" s="35"/>
      <c r="AZ12" s="35"/>
      <c r="BA12" s="33">
        <f t="shared" si="60"/>
        <v>0</v>
      </c>
      <c r="BB12" s="34">
        <f t="shared" si="10"/>
        <v>5.35</v>
      </c>
      <c r="BC12" s="35">
        <v>8</v>
      </c>
      <c r="BD12" s="35">
        <v>7</v>
      </c>
      <c r="BE12" s="35">
        <v>7</v>
      </c>
      <c r="BF12" s="35">
        <v>9</v>
      </c>
      <c r="BG12" s="32">
        <f t="shared" si="11"/>
        <v>7.8</v>
      </c>
      <c r="BH12" s="35">
        <v>9</v>
      </c>
      <c r="BI12" s="35"/>
      <c r="BJ12" s="33">
        <f t="shared" si="12"/>
        <v>8.4</v>
      </c>
      <c r="BK12" s="35"/>
      <c r="BL12" s="35"/>
      <c r="BM12" s="32">
        <f t="shared" si="61"/>
        <v>0</v>
      </c>
      <c r="BN12" s="35"/>
      <c r="BO12" s="35"/>
      <c r="BP12" s="33">
        <f t="shared" si="62"/>
        <v>0</v>
      </c>
      <c r="BQ12" s="34">
        <f t="shared" si="13"/>
        <v>8.4</v>
      </c>
      <c r="BR12" s="35">
        <v>8</v>
      </c>
      <c r="BS12" s="35">
        <v>7</v>
      </c>
      <c r="BT12" s="32">
        <f t="shared" si="14"/>
        <v>7.3</v>
      </c>
      <c r="BU12" s="35">
        <v>8</v>
      </c>
      <c r="BV12" s="35"/>
      <c r="BW12" s="33">
        <f t="shared" si="15"/>
        <v>7.7</v>
      </c>
      <c r="BX12" s="35"/>
      <c r="BY12" s="35"/>
      <c r="BZ12" s="32">
        <f t="shared" si="63"/>
        <v>0</v>
      </c>
      <c r="CA12" s="35"/>
      <c r="CB12" s="35"/>
      <c r="CC12" s="33">
        <f t="shared" si="64"/>
        <v>0</v>
      </c>
      <c r="CD12" s="34">
        <f t="shared" si="16"/>
        <v>7.65</v>
      </c>
      <c r="CE12" s="35"/>
      <c r="CF12" s="35"/>
      <c r="CG12" s="32">
        <f t="shared" si="17"/>
        <v>0</v>
      </c>
      <c r="CH12" s="35"/>
      <c r="CI12" s="35"/>
      <c r="CJ12" s="33">
        <f t="shared" si="18"/>
        <v>0</v>
      </c>
      <c r="CK12" s="35"/>
      <c r="CL12" s="35"/>
      <c r="CM12" s="32">
        <f>ROUND((CK12+CY12*2)/3,1)</f>
        <v>0</v>
      </c>
      <c r="CN12" s="35"/>
      <c r="CO12" s="35"/>
      <c r="CP12" s="33">
        <f t="shared" si="65"/>
        <v>0</v>
      </c>
      <c r="CQ12" s="34">
        <f t="shared" si="19"/>
        <v>0</v>
      </c>
      <c r="CR12" s="35"/>
      <c r="CS12" s="35"/>
      <c r="CT12" s="32">
        <f t="shared" si="20"/>
        <v>0</v>
      </c>
      <c r="CU12" s="35"/>
      <c r="CV12" s="35"/>
      <c r="CW12" s="33">
        <f t="shared" si="21"/>
        <v>0</v>
      </c>
      <c r="CX12" s="35"/>
      <c r="CY12" s="35"/>
      <c r="CZ12" s="32">
        <f t="shared" si="66"/>
        <v>0</v>
      </c>
      <c r="DA12" s="35"/>
      <c r="DB12" s="35"/>
      <c r="DC12" s="33">
        <f t="shared" si="67"/>
        <v>0</v>
      </c>
      <c r="DD12" s="34">
        <f t="shared" si="22"/>
        <v>0</v>
      </c>
      <c r="DE12" s="35">
        <v>8</v>
      </c>
      <c r="DF12" s="35">
        <v>8</v>
      </c>
      <c r="DG12" s="32">
        <f t="shared" si="23"/>
        <v>8</v>
      </c>
      <c r="DH12" s="35"/>
      <c r="DI12" s="35"/>
      <c r="DJ12" s="33">
        <f t="shared" si="24"/>
        <v>4</v>
      </c>
      <c r="DK12" s="35"/>
      <c r="DL12" s="35"/>
      <c r="DM12" s="32">
        <f t="shared" si="68"/>
        <v>0</v>
      </c>
      <c r="DN12" s="35"/>
      <c r="DO12" s="35"/>
      <c r="DP12" s="33">
        <f t="shared" si="69"/>
        <v>0</v>
      </c>
      <c r="DQ12" s="34">
        <f t="shared" si="25"/>
        <v>4</v>
      </c>
      <c r="DR12" s="35">
        <v>7</v>
      </c>
      <c r="DS12" s="35">
        <v>8</v>
      </c>
      <c r="DT12" s="32">
        <f t="shared" si="26"/>
        <v>7.7</v>
      </c>
      <c r="DU12" s="35"/>
      <c r="DV12" s="35"/>
      <c r="DW12" s="33">
        <f t="shared" si="27"/>
        <v>3.9</v>
      </c>
      <c r="DX12" s="35"/>
      <c r="DY12" s="35"/>
      <c r="DZ12" s="32">
        <f t="shared" si="70"/>
        <v>0</v>
      </c>
      <c r="EA12" s="35"/>
      <c r="EB12" s="35"/>
      <c r="EC12" s="33">
        <f t="shared" si="71"/>
        <v>0</v>
      </c>
      <c r="ED12" s="34">
        <f t="shared" si="28"/>
        <v>3.85</v>
      </c>
      <c r="EE12" s="35"/>
      <c r="EF12" s="35"/>
      <c r="EG12" s="32">
        <f t="shared" si="29"/>
        <v>0</v>
      </c>
      <c r="EH12" s="35"/>
      <c r="EI12" s="35"/>
      <c r="EJ12" s="33">
        <f t="shared" si="30"/>
        <v>0</v>
      </c>
      <c r="EK12" s="35"/>
      <c r="EL12" s="35"/>
      <c r="EM12" s="32">
        <f t="shared" si="72"/>
        <v>0</v>
      </c>
      <c r="EN12" s="35"/>
      <c r="EO12" s="35"/>
      <c r="EP12" s="33">
        <f t="shared" si="73"/>
        <v>0</v>
      </c>
      <c r="EQ12" s="34">
        <f t="shared" si="31"/>
        <v>0</v>
      </c>
      <c r="ER12" s="35"/>
      <c r="ES12" s="35"/>
      <c r="ET12" s="32">
        <f t="shared" si="32"/>
        <v>0</v>
      </c>
      <c r="EU12" s="35"/>
      <c r="EV12" s="35"/>
      <c r="EW12" s="33">
        <f t="shared" si="33"/>
        <v>0</v>
      </c>
      <c r="EX12" s="35"/>
      <c r="EY12" s="35"/>
      <c r="EZ12" s="32">
        <f t="shared" si="74"/>
        <v>0</v>
      </c>
      <c r="FA12" s="35"/>
      <c r="FB12" s="35"/>
      <c r="FC12" s="33">
        <f t="shared" si="75"/>
        <v>0</v>
      </c>
      <c r="FD12" s="34">
        <f t="shared" si="34"/>
        <v>0</v>
      </c>
      <c r="FE12" s="35">
        <v>7</v>
      </c>
      <c r="FF12" s="35">
        <v>8</v>
      </c>
      <c r="FG12" s="32">
        <f t="shared" si="35"/>
        <v>7.7</v>
      </c>
      <c r="FH12" s="35">
        <v>7</v>
      </c>
      <c r="FI12" s="35">
        <v>8</v>
      </c>
      <c r="FJ12" s="32">
        <f t="shared" si="36"/>
        <v>7.7</v>
      </c>
      <c r="FK12" s="33">
        <f t="shared" si="37"/>
        <v>7.7</v>
      </c>
      <c r="FL12" s="35">
        <v>8</v>
      </c>
      <c r="FM12" s="35"/>
      <c r="FN12" s="33">
        <f t="shared" si="38"/>
        <v>7.9</v>
      </c>
      <c r="FO12" s="35"/>
      <c r="FP12" s="35"/>
      <c r="FQ12" s="15"/>
      <c r="FR12" s="35"/>
      <c r="FS12" s="35"/>
      <c r="FT12" s="15"/>
      <c r="FU12" s="34">
        <f t="shared" si="39"/>
        <v>7.85</v>
      </c>
      <c r="FV12" s="35">
        <v>5</v>
      </c>
      <c r="FW12" s="35">
        <v>6</v>
      </c>
      <c r="FX12" s="32">
        <f t="shared" si="40"/>
        <v>5.7</v>
      </c>
      <c r="FY12" s="35"/>
      <c r="FZ12" s="35"/>
      <c r="GA12" s="33">
        <f t="shared" si="41"/>
        <v>2.9</v>
      </c>
      <c r="GB12" s="35"/>
      <c r="GC12" s="35"/>
      <c r="GD12" s="32">
        <f t="shared" si="42"/>
        <v>0</v>
      </c>
      <c r="GE12" s="35"/>
      <c r="GF12" s="35"/>
      <c r="GG12" s="33">
        <f t="shared" si="43"/>
        <v>0</v>
      </c>
      <c r="GH12" s="34">
        <f t="shared" si="44"/>
        <v>2.85</v>
      </c>
      <c r="GI12" s="35">
        <v>6</v>
      </c>
      <c r="GJ12" s="35">
        <v>8</v>
      </c>
      <c r="GK12" s="32">
        <f t="shared" si="45"/>
        <v>7.3</v>
      </c>
      <c r="GL12" s="35"/>
      <c r="GM12" s="35"/>
      <c r="GN12" s="33">
        <f t="shared" si="46"/>
        <v>3.7</v>
      </c>
      <c r="GO12" s="35"/>
      <c r="GP12" s="35"/>
      <c r="GQ12" s="32">
        <f t="shared" si="47"/>
        <v>0</v>
      </c>
      <c r="GR12" s="35"/>
      <c r="GS12" s="35"/>
      <c r="GT12" s="33">
        <f t="shared" si="48"/>
        <v>0</v>
      </c>
      <c r="GU12" s="34">
        <f t="shared" si="49"/>
        <v>3.65</v>
      </c>
      <c r="GV12" s="35"/>
      <c r="GW12" s="35"/>
      <c r="GX12" s="32">
        <f t="shared" si="50"/>
        <v>0</v>
      </c>
      <c r="GY12" s="35"/>
      <c r="GZ12" s="35"/>
      <c r="HA12" s="33">
        <f t="shared" si="51"/>
        <v>0</v>
      </c>
      <c r="HB12" s="35"/>
      <c r="HC12" s="35"/>
      <c r="HD12" s="32">
        <f t="shared" si="52"/>
        <v>0</v>
      </c>
      <c r="HE12" s="35"/>
      <c r="HF12" s="35"/>
      <c r="HG12" s="33">
        <f t="shared" si="53"/>
        <v>0</v>
      </c>
      <c r="HH12" s="34">
        <f t="shared" si="54"/>
        <v>0</v>
      </c>
    </row>
    <row r="13" spans="1:216" s="11" customFormat="1" ht="15">
      <c r="A13" s="10">
        <v>5</v>
      </c>
      <c r="B13" s="14" t="s">
        <v>40</v>
      </c>
      <c r="C13" s="21" t="s">
        <v>269</v>
      </c>
      <c r="D13" s="20" t="s">
        <v>410</v>
      </c>
      <c r="E13" s="28" t="str">
        <f t="shared" si="0"/>
        <v>133MR2637</v>
      </c>
      <c r="F13" s="12" t="s">
        <v>411</v>
      </c>
      <c r="G13" s="13" t="s">
        <v>74</v>
      </c>
      <c r="H13" s="29" t="str">
        <f t="shared" si="1"/>
        <v>10/05/1993</v>
      </c>
      <c r="I13" s="20" t="s">
        <v>50</v>
      </c>
      <c r="J13" s="20" t="s">
        <v>57</v>
      </c>
      <c r="K13" s="20" t="s">
        <v>48</v>
      </c>
      <c r="L13" s="15" t="s">
        <v>395</v>
      </c>
      <c r="M13" s="14" t="s">
        <v>80</v>
      </c>
      <c r="N13" s="35"/>
      <c r="O13" s="35"/>
      <c r="P13" s="35"/>
      <c r="Q13" s="35"/>
      <c r="R13" s="32">
        <f t="shared" si="2"/>
        <v>0</v>
      </c>
      <c r="S13" s="35"/>
      <c r="T13" s="35"/>
      <c r="U13" s="33">
        <f t="shared" si="3"/>
        <v>0</v>
      </c>
      <c r="V13" s="35"/>
      <c r="W13" s="35"/>
      <c r="X13" s="32"/>
      <c r="Y13" s="35"/>
      <c r="Z13" s="35"/>
      <c r="AA13" s="33"/>
      <c r="AB13" s="34">
        <f t="shared" si="4"/>
        <v>0</v>
      </c>
      <c r="AC13" s="35"/>
      <c r="AD13" s="35"/>
      <c r="AE13" s="32">
        <f t="shared" si="5"/>
        <v>0</v>
      </c>
      <c r="AF13" s="35"/>
      <c r="AG13" s="35"/>
      <c r="AH13" s="33">
        <f t="shared" si="6"/>
        <v>0</v>
      </c>
      <c r="AI13" s="35"/>
      <c r="AJ13" s="35"/>
      <c r="AK13" s="32"/>
      <c r="AL13" s="35"/>
      <c r="AM13" s="35"/>
      <c r="AN13" s="33"/>
      <c r="AO13" s="34">
        <f t="shared" si="7"/>
        <v>0</v>
      </c>
      <c r="AP13" s="35"/>
      <c r="AQ13" s="35"/>
      <c r="AR13" s="32">
        <f t="shared" si="8"/>
        <v>0</v>
      </c>
      <c r="AS13" s="35"/>
      <c r="AT13" s="35"/>
      <c r="AU13" s="33">
        <f t="shared" si="9"/>
        <v>0</v>
      </c>
      <c r="AV13" s="35"/>
      <c r="AW13" s="35"/>
      <c r="AX13" s="32"/>
      <c r="AY13" s="35"/>
      <c r="AZ13" s="35"/>
      <c r="BA13" s="33"/>
      <c r="BB13" s="34">
        <f t="shared" si="10"/>
        <v>0</v>
      </c>
      <c r="BC13" s="35"/>
      <c r="BD13" s="35"/>
      <c r="BE13" s="35"/>
      <c r="BF13" s="35"/>
      <c r="BG13" s="32">
        <f t="shared" si="11"/>
        <v>0</v>
      </c>
      <c r="BH13" s="35"/>
      <c r="BI13" s="35"/>
      <c r="BJ13" s="33">
        <f t="shared" si="12"/>
        <v>0</v>
      </c>
      <c r="BK13" s="35"/>
      <c r="BL13" s="35"/>
      <c r="BM13" s="32"/>
      <c r="BN13" s="35"/>
      <c r="BO13" s="35"/>
      <c r="BP13" s="33"/>
      <c r="BQ13" s="34">
        <f t="shared" si="13"/>
        <v>0</v>
      </c>
      <c r="BR13" s="35"/>
      <c r="BS13" s="35"/>
      <c r="BT13" s="32">
        <f t="shared" si="14"/>
        <v>0</v>
      </c>
      <c r="BU13" s="35"/>
      <c r="BV13" s="35"/>
      <c r="BW13" s="33">
        <f t="shared" si="15"/>
        <v>0</v>
      </c>
      <c r="BX13" s="35"/>
      <c r="BY13" s="35"/>
      <c r="BZ13" s="32"/>
      <c r="CA13" s="35"/>
      <c r="CB13" s="35"/>
      <c r="CC13" s="33"/>
      <c r="CD13" s="34">
        <f t="shared" si="16"/>
        <v>0</v>
      </c>
      <c r="CE13" s="35"/>
      <c r="CF13" s="35"/>
      <c r="CG13" s="32">
        <f t="shared" si="17"/>
        <v>0</v>
      </c>
      <c r="CH13" s="35"/>
      <c r="CI13" s="35"/>
      <c r="CJ13" s="33">
        <f t="shared" si="18"/>
        <v>0</v>
      </c>
      <c r="CK13" s="35"/>
      <c r="CL13" s="35"/>
      <c r="CM13" s="32"/>
      <c r="CN13" s="35"/>
      <c r="CO13" s="35"/>
      <c r="CP13" s="33"/>
      <c r="CQ13" s="34">
        <f t="shared" si="19"/>
        <v>0</v>
      </c>
      <c r="CR13" s="35"/>
      <c r="CS13" s="35"/>
      <c r="CT13" s="32">
        <f t="shared" si="20"/>
        <v>0</v>
      </c>
      <c r="CU13" s="35"/>
      <c r="CV13" s="35"/>
      <c r="CW13" s="33">
        <f t="shared" si="21"/>
        <v>0</v>
      </c>
      <c r="CX13" s="35"/>
      <c r="CY13" s="35"/>
      <c r="CZ13" s="32"/>
      <c r="DA13" s="35"/>
      <c r="DB13" s="35"/>
      <c r="DC13" s="33"/>
      <c r="DD13" s="34">
        <f t="shared" si="22"/>
        <v>0</v>
      </c>
      <c r="DE13" s="35"/>
      <c r="DF13" s="35"/>
      <c r="DG13" s="32">
        <f t="shared" si="23"/>
        <v>0</v>
      </c>
      <c r="DH13" s="35"/>
      <c r="DI13" s="35"/>
      <c r="DJ13" s="33">
        <f t="shared" si="24"/>
        <v>0</v>
      </c>
      <c r="DK13" s="35"/>
      <c r="DL13" s="35"/>
      <c r="DM13" s="32"/>
      <c r="DN13" s="35"/>
      <c r="DO13" s="35"/>
      <c r="DP13" s="33"/>
      <c r="DQ13" s="34">
        <f t="shared" si="25"/>
        <v>0</v>
      </c>
      <c r="DR13" s="35"/>
      <c r="DS13" s="35"/>
      <c r="DT13" s="32">
        <f t="shared" si="26"/>
        <v>0</v>
      </c>
      <c r="DU13" s="35"/>
      <c r="DV13" s="35"/>
      <c r="DW13" s="33">
        <f t="shared" si="27"/>
        <v>0</v>
      </c>
      <c r="DX13" s="35"/>
      <c r="DY13" s="35"/>
      <c r="DZ13" s="32"/>
      <c r="EA13" s="35"/>
      <c r="EB13" s="35"/>
      <c r="EC13" s="33"/>
      <c r="ED13" s="34">
        <f t="shared" si="28"/>
        <v>0</v>
      </c>
      <c r="EE13" s="35"/>
      <c r="EF13" s="35"/>
      <c r="EG13" s="32">
        <f t="shared" si="29"/>
        <v>0</v>
      </c>
      <c r="EH13" s="35"/>
      <c r="EI13" s="35"/>
      <c r="EJ13" s="33">
        <f t="shared" si="30"/>
        <v>0</v>
      </c>
      <c r="EK13" s="35"/>
      <c r="EL13" s="35"/>
      <c r="EM13" s="32"/>
      <c r="EN13" s="35"/>
      <c r="EO13" s="35"/>
      <c r="EP13" s="33"/>
      <c r="EQ13" s="34">
        <f t="shared" si="31"/>
        <v>0</v>
      </c>
      <c r="ER13" s="35"/>
      <c r="ES13" s="35"/>
      <c r="ET13" s="32">
        <f t="shared" si="32"/>
        <v>0</v>
      </c>
      <c r="EU13" s="35"/>
      <c r="EV13" s="35"/>
      <c r="EW13" s="33">
        <f t="shared" si="33"/>
        <v>0</v>
      </c>
      <c r="EX13" s="35"/>
      <c r="EY13" s="35"/>
      <c r="EZ13" s="32"/>
      <c r="FA13" s="35"/>
      <c r="FB13" s="35"/>
      <c r="FC13" s="33"/>
      <c r="FD13" s="34">
        <f t="shared" si="34"/>
        <v>0</v>
      </c>
      <c r="FE13" s="35"/>
      <c r="FF13" s="35"/>
      <c r="FG13" s="32">
        <f t="shared" si="35"/>
        <v>0</v>
      </c>
      <c r="FH13" s="35"/>
      <c r="FI13" s="35"/>
      <c r="FJ13" s="32"/>
      <c r="FK13" s="33">
        <f t="shared" si="37"/>
        <v>0</v>
      </c>
      <c r="FL13" s="35"/>
      <c r="FM13" s="35"/>
      <c r="FN13" s="33">
        <f t="shared" si="38"/>
        <v>0</v>
      </c>
      <c r="FO13" s="35"/>
      <c r="FP13" s="35"/>
      <c r="FQ13" s="15"/>
      <c r="FR13" s="35"/>
      <c r="FS13" s="35"/>
      <c r="FT13" s="15"/>
      <c r="FU13" s="34">
        <f t="shared" si="39"/>
        <v>0</v>
      </c>
      <c r="FV13" s="35">
        <v>8</v>
      </c>
      <c r="FW13" s="35">
        <v>8</v>
      </c>
      <c r="FX13" s="32">
        <f t="shared" si="40"/>
        <v>8</v>
      </c>
      <c r="FY13" s="35"/>
      <c r="FZ13" s="35"/>
      <c r="GA13" s="33">
        <f t="shared" si="41"/>
        <v>4</v>
      </c>
      <c r="GB13" s="35"/>
      <c r="GC13" s="35"/>
      <c r="GD13" s="32">
        <f t="shared" si="42"/>
        <v>0</v>
      </c>
      <c r="GE13" s="35"/>
      <c r="GF13" s="35"/>
      <c r="GG13" s="33">
        <f t="shared" si="43"/>
        <v>0</v>
      </c>
      <c r="GH13" s="34">
        <f t="shared" si="44"/>
        <v>4</v>
      </c>
      <c r="GI13" s="35">
        <v>7</v>
      </c>
      <c r="GJ13" s="35">
        <v>7</v>
      </c>
      <c r="GK13" s="32">
        <f t="shared" si="45"/>
        <v>7</v>
      </c>
      <c r="GL13" s="35"/>
      <c r="GM13" s="35"/>
      <c r="GN13" s="33">
        <f t="shared" si="46"/>
        <v>3.5</v>
      </c>
      <c r="GO13" s="35"/>
      <c r="GP13" s="35"/>
      <c r="GQ13" s="32">
        <f t="shared" si="47"/>
        <v>0</v>
      </c>
      <c r="GR13" s="35"/>
      <c r="GS13" s="35"/>
      <c r="GT13" s="33">
        <f t="shared" si="48"/>
        <v>0</v>
      </c>
      <c r="GU13" s="34">
        <f t="shared" si="49"/>
        <v>3.5</v>
      </c>
      <c r="GV13" s="35"/>
      <c r="GW13" s="35"/>
      <c r="GX13" s="32">
        <f t="shared" si="50"/>
        <v>0</v>
      </c>
      <c r="GY13" s="35"/>
      <c r="GZ13" s="35"/>
      <c r="HA13" s="33">
        <f t="shared" si="51"/>
        <v>0</v>
      </c>
      <c r="HB13" s="35"/>
      <c r="HC13" s="35"/>
      <c r="HD13" s="32">
        <f t="shared" si="52"/>
        <v>0</v>
      </c>
      <c r="HE13" s="35"/>
      <c r="HF13" s="35"/>
      <c r="HG13" s="33">
        <f t="shared" si="53"/>
        <v>0</v>
      </c>
      <c r="HH13" s="34">
        <f t="shared" si="54"/>
        <v>0</v>
      </c>
    </row>
    <row r="14" spans="1:216" s="11" customFormat="1" ht="15">
      <c r="A14" s="10">
        <v>6</v>
      </c>
      <c r="B14" s="14" t="s">
        <v>40</v>
      </c>
      <c r="C14" s="21" t="s">
        <v>269</v>
      </c>
      <c r="D14" s="20" t="s">
        <v>290</v>
      </c>
      <c r="E14" s="28" t="str">
        <f t="shared" si="0"/>
        <v>133MR2617</v>
      </c>
      <c r="F14" s="12" t="s">
        <v>130</v>
      </c>
      <c r="G14" s="13" t="s">
        <v>95</v>
      </c>
      <c r="H14" s="29" t="str">
        <f t="shared" si="1"/>
        <v>28/08/1990</v>
      </c>
      <c r="I14" s="20" t="s">
        <v>143</v>
      </c>
      <c r="J14" s="20" t="s">
        <v>47</v>
      </c>
      <c r="K14" s="20" t="s">
        <v>77</v>
      </c>
      <c r="L14" s="15" t="s">
        <v>129</v>
      </c>
      <c r="M14" s="14" t="s">
        <v>43</v>
      </c>
      <c r="N14" s="35"/>
      <c r="O14" s="35"/>
      <c r="P14" s="35"/>
      <c r="Q14" s="35"/>
      <c r="R14" s="32">
        <f t="shared" si="2"/>
        <v>0</v>
      </c>
      <c r="S14" s="35"/>
      <c r="T14" s="35"/>
      <c r="U14" s="33">
        <f t="shared" si="3"/>
        <v>0</v>
      </c>
      <c r="V14" s="35"/>
      <c r="W14" s="35"/>
      <c r="X14" s="32">
        <f t="shared" si="55"/>
        <v>0</v>
      </c>
      <c r="Y14" s="35"/>
      <c r="Z14" s="35"/>
      <c r="AA14" s="33">
        <f t="shared" si="56"/>
        <v>0</v>
      </c>
      <c r="AB14" s="34">
        <f t="shared" si="4"/>
        <v>0</v>
      </c>
      <c r="AC14" s="35"/>
      <c r="AD14" s="35"/>
      <c r="AE14" s="32">
        <f t="shared" si="5"/>
        <v>0</v>
      </c>
      <c r="AF14" s="35"/>
      <c r="AG14" s="35"/>
      <c r="AH14" s="33">
        <f t="shared" si="6"/>
        <v>0</v>
      </c>
      <c r="AI14" s="35"/>
      <c r="AJ14" s="35"/>
      <c r="AK14" s="32">
        <f t="shared" si="57"/>
        <v>0</v>
      </c>
      <c r="AL14" s="35"/>
      <c r="AM14" s="35"/>
      <c r="AN14" s="33">
        <f t="shared" si="58"/>
        <v>0</v>
      </c>
      <c r="AO14" s="34">
        <f t="shared" si="7"/>
        <v>0</v>
      </c>
      <c r="AP14" s="35"/>
      <c r="AQ14" s="35"/>
      <c r="AR14" s="32">
        <f t="shared" si="8"/>
        <v>0</v>
      </c>
      <c r="AS14" s="35"/>
      <c r="AT14" s="35"/>
      <c r="AU14" s="33">
        <f t="shared" si="9"/>
        <v>0</v>
      </c>
      <c r="AV14" s="35"/>
      <c r="AW14" s="35"/>
      <c r="AX14" s="32">
        <f t="shared" si="59"/>
        <v>0</v>
      </c>
      <c r="AY14" s="35"/>
      <c r="AZ14" s="35"/>
      <c r="BA14" s="33">
        <f t="shared" si="60"/>
        <v>0</v>
      </c>
      <c r="BB14" s="34">
        <f t="shared" si="10"/>
        <v>0</v>
      </c>
      <c r="BC14" s="35"/>
      <c r="BD14" s="35"/>
      <c r="BE14" s="35"/>
      <c r="BF14" s="35"/>
      <c r="BG14" s="32">
        <f t="shared" si="11"/>
        <v>0</v>
      </c>
      <c r="BH14" s="35"/>
      <c r="BI14" s="35"/>
      <c r="BJ14" s="33">
        <f t="shared" si="12"/>
        <v>0</v>
      </c>
      <c r="BK14" s="35"/>
      <c r="BL14" s="35"/>
      <c r="BM14" s="32">
        <f t="shared" si="61"/>
        <v>0</v>
      </c>
      <c r="BN14" s="35"/>
      <c r="BO14" s="35"/>
      <c r="BP14" s="33">
        <f t="shared" si="62"/>
        <v>0</v>
      </c>
      <c r="BQ14" s="34">
        <f t="shared" si="13"/>
        <v>0</v>
      </c>
      <c r="BR14" s="35"/>
      <c r="BS14" s="35"/>
      <c r="BT14" s="32">
        <f t="shared" si="14"/>
        <v>0</v>
      </c>
      <c r="BU14" s="35"/>
      <c r="BV14" s="35"/>
      <c r="BW14" s="33">
        <f t="shared" si="15"/>
        <v>0</v>
      </c>
      <c r="BX14" s="35"/>
      <c r="BY14" s="35"/>
      <c r="BZ14" s="32">
        <f t="shared" si="63"/>
        <v>0</v>
      </c>
      <c r="CA14" s="35"/>
      <c r="CB14" s="35"/>
      <c r="CC14" s="33">
        <f t="shared" si="64"/>
        <v>0</v>
      </c>
      <c r="CD14" s="34">
        <f t="shared" si="16"/>
        <v>0</v>
      </c>
      <c r="CE14" s="35"/>
      <c r="CF14" s="35"/>
      <c r="CG14" s="32">
        <f t="shared" si="17"/>
        <v>0</v>
      </c>
      <c r="CH14" s="35"/>
      <c r="CI14" s="35"/>
      <c r="CJ14" s="33">
        <f t="shared" si="18"/>
        <v>0</v>
      </c>
      <c r="CK14" s="35"/>
      <c r="CL14" s="35"/>
      <c r="CM14" s="32">
        <f aca="true" t="shared" si="76" ref="CM14:CM21">ROUND((CK14+CY14*2)/3,1)</f>
        <v>0</v>
      </c>
      <c r="CN14" s="35"/>
      <c r="CO14" s="35"/>
      <c r="CP14" s="33">
        <f t="shared" si="65"/>
        <v>0</v>
      </c>
      <c r="CQ14" s="34">
        <f t="shared" si="19"/>
        <v>0</v>
      </c>
      <c r="CR14" s="35"/>
      <c r="CS14" s="35"/>
      <c r="CT14" s="32">
        <f t="shared" si="20"/>
        <v>0</v>
      </c>
      <c r="CU14" s="35"/>
      <c r="CV14" s="35"/>
      <c r="CW14" s="33">
        <f t="shared" si="21"/>
        <v>0</v>
      </c>
      <c r="CX14" s="35"/>
      <c r="CY14" s="35"/>
      <c r="CZ14" s="32">
        <f t="shared" si="66"/>
        <v>0</v>
      </c>
      <c r="DA14" s="35"/>
      <c r="DB14" s="35"/>
      <c r="DC14" s="33">
        <f t="shared" si="67"/>
        <v>0</v>
      </c>
      <c r="DD14" s="34">
        <f t="shared" si="22"/>
        <v>0</v>
      </c>
      <c r="DE14" s="35"/>
      <c r="DF14" s="35"/>
      <c r="DG14" s="32">
        <f t="shared" si="23"/>
        <v>0</v>
      </c>
      <c r="DH14" s="35"/>
      <c r="DI14" s="35"/>
      <c r="DJ14" s="33">
        <f t="shared" si="24"/>
        <v>0</v>
      </c>
      <c r="DK14" s="35"/>
      <c r="DL14" s="35"/>
      <c r="DM14" s="32">
        <f t="shared" si="68"/>
        <v>0</v>
      </c>
      <c r="DN14" s="35"/>
      <c r="DO14" s="35"/>
      <c r="DP14" s="33">
        <f t="shared" si="69"/>
        <v>0</v>
      </c>
      <c r="DQ14" s="34">
        <f t="shared" si="25"/>
        <v>0</v>
      </c>
      <c r="DR14" s="35"/>
      <c r="DS14" s="35"/>
      <c r="DT14" s="32">
        <f t="shared" si="26"/>
        <v>0</v>
      </c>
      <c r="DU14" s="35"/>
      <c r="DV14" s="35"/>
      <c r="DW14" s="33">
        <f t="shared" si="27"/>
        <v>0</v>
      </c>
      <c r="DX14" s="35"/>
      <c r="DY14" s="35"/>
      <c r="DZ14" s="32">
        <f t="shared" si="70"/>
        <v>0</v>
      </c>
      <c r="EA14" s="35"/>
      <c r="EB14" s="35"/>
      <c r="EC14" s="33">
        <f t="shared" si="71"/>
        <v>0</v>
      </c>
      <c r="ED14" s="34">
        <f t="shared" si="28"/>
        <v>0</v>
      </c>
      <c r="EE14" s="35"/>
      <c r="EF14" s="35"/>
      <c r="EG14" s="32">
        <f t="shared" si="29"/>
        <v>0</v>
      </c>
      <c r="EH14" s="35"/>
      <c r="EI14" s="35"/>
      <c r="EJ14" s="33">
        <f t="shared" si="30"/>
        <v>0</v>
      </c>
      <c r="EK14" s="35"/>
      <c r="EL14" s="35"/>
      <c r="EM14" s="32">
        <f t="shared" si="72"/>
        <v>0</v>
      </c>
      <c r="EN14" s="35"/>
      <c r="EO14" s="35"/>
      <c r="EP14" s="33">
        <f t="shared" si="73"/>
        <v>0</v>
      </c>
      <c r="EQ14" s="34">
        <f t="shared" si="31"/>
        <v>0</v>
      </c>
      <c r="ER14" s="35"/>
      <c r="ES14" s="35"/>
      <c r="ET14" s="32">
        <f t="shared" si="32"/>
        <v>0</v>
      </c>
      <c r="EU14" s="35"/>
      <c r="EV14" s="35"/>
      <c r="EW14" s="33">
        <f t="shared" si="33"/>
        <v>0</v>
      </c>
      <c r="EX14" s="35"/>
      <c r="EY14" s="35"/>
      <c r="EZ14" s="32">
        <f t="shared" si="74"/>
        <v>0</v>
      </c>
      <c r="FA14" s="35"/>
      <c r="FB14" s="35"/>
      <c r="FC14" s="33">
        <f t="shared" si="75"/>
        <v>0</v>
      </c>
      <c r="FD14" s="34">
        <f t="shared" si="34"/>
        <v>0</v>
      </c>
      <c r="FE14" s="35"/>
      <c r="FF14" s="35"/>
      <c r="FG14" s="32">
        <f t="shared" si="35"/>
        <v>0</v>
      </c>
      <c r="FH14" s="35"/>
      <c r="FI14" s="35"/>
      <c r="FJ14" s="32">
        <f t="shared" si="36"/>
        <v>0</v>
      </c>
      <c r="FK14" s="33">
        <f t="shared" si="37"/>
        <v>0</v>
      </c>
      <c r="FL14" s="35"/>
      <c r="FM14" s="35"/>
      <c r="FN14" s="33">
        <f t="shared" si="38"/>
        <v>0</v>
      </c>
      <c r="FO14" s="35"/>
      <c r="FP14" s="35"/>
      <c r="FQ14" s="15"/>
      <c r="FR14" s="35"/>
      <c r="FS14" s="35"/>
      <c r="FT14" s="15"/>
      <c r="FU14" s="34">
        <f t="shared" si="39"/>
        <v>0</v>
      </c>
      <c r="FV14" s="35"/>
      <c r="FW14" s="35"/>
      <c r="FX14" s="32">
        <f t="shared" si="40"/>
        <v>0</v>
      </c>
      <c r="FY14" s="35"/>
      <c r="FZ14" s="35"/>
      <c r="GA14" s="33">
        <f t="shared" si="41"/>
        <v>0</v>
      </c>
      <c r="GB14" s="35"/>
      <c r="GC14" s="35"/>
      <c r="GD14" s="32">
        <f t="shared" si="42"/>
        <v>0</v>
      </c>
      <c r="GE14" s="35"/>
      <c r="GF14" s="35"/>
      <c r="GG14" s="33">
        <f t="shared" si="43"/>
        <v>0</v>
      </c>
      <c r="GH14" s="34">
        <f t="shared" si="44"/>
        <v>0</v>
      </c>
      <c r="GI14" s="35"/>
      <c r="GJ14" s="35"/>
      <c r="GK14" s="32">
        <f t="shared" si="45"/>
        <v>0</v>
      </c>
      <c r="GL14" s="35"/>
      <c r="GM14" s="35"/>
      <c r="GN14" s="33">
        <f t="shared" si="46"/>
        <v>0</v>
      </c>
      <c r="GO14" s="35"/>
      <c r="GP14" s="35"/>
      <c r="GQ14" s="32">
        <f t="shared" si="47"/>
        <v>0</v>
      </c>
      <c r="GR14" s="35"/>
      <c r="GS14" s="35"/>
      <c r="GT14" s="33">
        <f t="shared" si="48"/>
        <v>0</v>
      </c>
      <c r="GU14" s="34">
        <f t="shared" si="49"/>
        <v>0</v>
      </c>
      <c r="GV14" s="35"/>
      <c r="GW14" s="35"/>
      <c r="GX14" s="32">
        <f t="shared" si="50"/>
        <v>0</v>
      </c>
      <c r="GY14" s="35"/>
      <c r="GZ14" s="35"/>
      <c r="HA14" s="33">
        <f t="shared" si="51"/>
        <v>0</v>
      </c>
      <c r="HB14" s="35"/>
      <c r="HC14" s="35"/>
      <c r="HD14" s="32">
        <f t="shared" si="52"/>
        <v>0</v>
      </c>
      <c r="HE14" s="35"/>
      <c r="HF14" s="35"/>
      <c r="HG14" s="33">
        <f t="shared" si="53"/>
        <v>0</v>
      </c>
      <c r="HH14" s="34">
        <f t="shared" si="54"/>
        <v>0</v>
      </c>
    </row>
    <row r="15" spans="1:216" s="11" customFormat="1" ht="15">
      <c r="A15" s="10">
        <v>7</v>
      </c>
      <c r="B15" s="14" t="s">
        <v>40</v>
      </c>
      <c r="C15" s="21" t="s">
        <v>269</v>
      </c>
      <c r="D15" s="20" t="s">
        <v>285</v>
      </c>
      <c r="E15" s="28" t="str">
        <f t="shared" si="0"/>
        <v>133MR2595</v>
      </c>
      <c r="F15" s="12" t="s">
        <v>286</v>
      </c>
      <c r="G15" s="13" t="s">
        <v>188</v>
      </c>
      <c r="H15" s="29" t="str">
        <f t="shared" si="1"/>
        <v>10/08/1995</v>
      </c>
      <c r="I15" s="20" t="s">
        <v>50</v>
      </c>
      <c r="J15" s="20" t="s">
        <v>47</v>
      </c>
      <c r="K15" s="20" t="s">
        <v>72</v>
      </c>
      <c r="L15" s="15" t="s">
        <v>287</v>
      </c>
      <c r="M15" s="14" t="s">
        <v>288</v>
      </c>
      <c r="N15" s="35"/>
      <c r="O15" s="35"/>
      <c r="P15" s="35"/>
      <c r="Q15" s="35"/>
      <c r="R15" s="32">
        <f t="shared" si="2"/>
        <v>0</v>
      </c>
      <c r="S15" s="35"/>
      <c r="T15" s="35"/>
      <c r="U15" s="33">
        <f t="shared" si="3"/>
        <v>0</v>
      </c>
      <c r="V15" s="35"/>
      <c r="W15" s="35"/>
      <c r="X15" s="32">
        <f t="shared" si="55"/>
        <v>0</v>
      </c>
      <c r="Y15" s="35"/>
      <c r="Z15" s="35"/>
      <c r="AA15" s="33">
        <f t="shared" si="56"/>
        <v>0</v>
      </c>
      <c r="AB15" s="34">
        <f t="shared" si="4"/>
        <v>0</v>
      </c>
      <c r="AC15" s="35">
        <v>6</v>
      </c>
      <c r="AD15" s="35">
        <v>6</v>
      </c>
      <c r="AE15" s="32">
        <f t="shared" si="5"/>
        <v>6</v>
      </c>
      <c r="AF15" s="35">
        <v>6</v>
      </c>
      <c r="AG15" s="35"/>
      <c r="AH15" s="33">
        <f t="shared" si="6"/>
        <v>6</v>
      </c>
      <c r="AI15" s="35"/>
      <c r="AJ15" s="35"/>
      <c r="AK15" s="32">
        <f t="shared" si="57"/>
        <v>0</v>
      </c>
      <c r="AL15" s="35"/>
      <c r="AM15" s="35"/>
      <c r="AN15" s="33">
        <f t="shared" si="58"/>
        <v>0</v>
      </c>
      <c r="AO15" s="34">
        <f t="shared" si="7"/>
        <v>6</v>
      </c>
      <c r="AP15" s="35"/>
      <c r="AQ15" s="35"/>
      <c r="AR15" s="32">
        <f t="shared" si="8"/>
        <v>0</v>
      </c>
      <c r="AS15" s="35"/>
      <c r="AT15" s="35"/>
      <c r="AU15" s="33">
        <f t="shared" si="9"/>
        <v>0</v>
      </c>
      <c r="AV15" s="35"/>
      <c r="AW15" s="35"/>
      <c r="AX15" s="32">
        <f t="shared" si="59"/>
        <v>0</v>
      </c>
      <c r="AY15" s="35"/>
      <c r="AZ15" s="35"/>
      <c r="BA15" s="33">
        <f t="shared" si="60"/>
        <v>0</v>
      </c>
      <c r="BB15" s="34">
        <f t="shared" si="10"/>
        <v>0</v>
      </c>
      <c r="BC15" s="35">
        <v>10</v>
      </c>
      <c r="BD15" s="35">
        <v>10</v>
      </c>
      <c r="BE15" s="35">
        <v>8</v>
      </c>
      <c r="BF15" s="35">
        <v>8</v>
      </c>
      <c r="BG15" s="32">
        <f t="shared" si="11"/>
        <v>8.7</v>
      </c>
      <c r="BH15" s="35">
        <v>4</v>
      </c>
      <c r="BI15" s="35"/>
      <c r="BJ15" s="33">
        <f t="shared" si="12"/>
        <v>6.4</v>
      </c>
      <c r="BK15" s="35"/>
      <c r="BL15" s="35"/>
      <c r="BM15" s="32">
        <f t="shared" si="61"/>
        <v>0</v>
      </c>
      <c r="BN15" s="35"/>
      <c r="BO15" s="35"/>
      <c r="BP15" s="33">
        <f t="shared" si="62"/>
        <v>0</v>
      </c>
      <c r="BQ15" s="34">
        <f t="shared" si="13"/>
        <v>6.35</v>
      </c>
      <c r="BR15" s="35">
        <v>7</v>
      </c>
      <c r="BS15" s="35">
        <v>8</v>
      </c>
      <c r="BT15" s="32">
        <f t="shared" si="14"/>
        <v>7.7</v>
      </c>
      <c r="BU15" s="35"/>
      <c r="BV15" s="35"/>
      <c r="BW15" s="33">
        <f t="shared" si="15"/>
        <v>3.9</v>
      </c>
      <c r="BX15" s="35"/>
      <c r="BY15" s="35"/>
      <c r="BZ15" s="32">
        <f t="shared" si="63"/>
        <v>0</v>
      </c>
      <c r="CA15" s="35"/>
      <c r="CB15" s="35"/>
      <c r="CC15" s="33">
        <f t="shared" si="64"/>
        <v>0</v>
      </c>
      <c r="CD15" s="34">
        <f t="shared" si="16"/>
        <v>3.85</v>
      </c>
      <c r="CE15" s="35"/>
      <c r="CF15" s="35"/>
      <c r="CG15" s="32">
        <f t="shared" si="17"/>
        <v>0</v>
      </c>
      <c r="CH15" s="35"/>
      <c r="CI15" s="35"/>
      <c r="CJ15" s="33">
        <f t="shared" si="18"/>
        <v>0</v>
      </c>
      <c r="CK15" s="35"/>
      <c r="CL15" s="35"/>
      <c r="CM15" s="32">
        <f t="shared" si="76"/>
        <v>0</v>
      </c>
      <c r="CN15" s="35"/>
      <c r="CO15" s="35"/>
      <c r="CP15" s="33">
        <f t="shared" si="65"/>
        <v>0</v>
      </c>
      <c r="CQ15" s="34">
        <f t="shared" si="19"/>
        <v>0</v>
      </c>
      <c r="CR15" s="35">
        <v>8</v>
      </c>
      <c r="CS15" s="35">
        <v>8</v>
      </c>
      <c r="CT15" s="32">
        <f t="shared" si="20"/>
        <v>8</v>
      </c>
      <c r="CU15" s="35">
        <v>8</v>
      </c>
      <c r="CV15" s="35"/>
      <c r="CW15" s="33">
        <f t="shared" si="21"/>
        <v>8</v>
      </c>
      <c r="CX15" s="35"/>
      <c r="CY15" s="35"/>
      <c r="CZ15" s="32">
        <f t="shared" si="66"/>
        <v>0</v>
      </c>
      <c r="DA15" s="35"/>
      <c r="DB15" s="35"/>
      <c r="DC15" s="33">
        <f t="shared" si="67"/>
        <v>0</v>
      </c>
      <c r="DD15" s="34">
        <f t="shared" si="22"/>
        <v>8</v>
      </c>
      <c r="DE15" s="35">
        <v>8</v>
      </c>
      <c r="DF15" s="35">
        <v>8</v>
      </c>
      <c r="DG15" s="32">
        <f t="shared" si="23"/>
        <v>8</v>
      </c>
      <c r="DH15" s="35"/>
      <c r="DI15" s="35"/>
      <c r="DJ15" s="33">
        <f t="shared" si="24"/>
        <v>4</v>
      </c>
      <c r="DK15" s="35"/>
      <c r="DL15" s="35"/>
      <c r="DM15" s="32">
        <f t="shared" si="68"/>
        <v>0</v>
      </c>
      <c r="DN15" s="35"/>
      <c r="DO15" s="35"/>
      <c r="DP15" s="33">
        <f t="shared" si="69"/>
        <v>0</v>
      </c>
      <c r="DQ15" s="34">
        <f t="shared" si="25"/>
        <v>4</v>
      </c>
      <c r="DR15" s="35">
        <v>6</v>
      </c>
      <c r="DS15" s="35">
        <v>7</v>
      </c>
      <c r="DT15" s="32">
        <f t="shared" si="26"/>
        <v>6.7</v>
      </c>
      <c r="DU15" s="35"/>
      <c r="DV15" s="35"/>
      <c r="DW15" s="33">
        <f t="shared" si="27"/>
        <v>3.4</v>
      </c>
      <c r="DX15" s="35"/>
      <c r="DY15" s="35"/>
      <c r="DZ15" s="32">
        <f t="shared" si="70"/>
        <v>0</v>
      </c>
      <c r="EA15" s="35"/>
      <c r="EB15" s="35"/>
      <c r="EC15" s="33">
        <f t="shared" si="71"/>
        <v>0</v>
      </c>
      <c r="ED15" s="34">
        <f t="shared" si="28"/>
        <v>3.35</v>
      </c>
      <c r="EE15" s="35"/>
      <c r="EF15" s="35"/>
      <c r="EG15" s="32">
        <f t="shared" si="29"/>
        <v>0</v>
      </c>
      <c r="EH15" s="35"/>
      <c r="EI15" s="35"/>
      <c r="EJ15" s="33">
        <f t="shared" si="30"/>
        <v>0</v>
      </c>
      <c r="EK15" s="35"/>
      <c r="EL15" s="35"/>
      <c r="EM15" s="32">
        <f t="shared" si="72"/>
        <v>0</v>
      </c>
      <c r="EN15" s="35"/>
      <c r="EO15" s="35"/>
      <c r="EP15" s="33">
        <f t="shared" si="73"/>
        <v>0</v>
      </c>
      <c r="EQ15" s="34">
        <f t="shared" si="31"/>
        <v>0</v>
      </c>
      <c r="ER15" s="35"/>
      <c r="ES15" s="35"/>
      <c r="ET15" s="32">
        <f t="shared" si="32"/>
        <v>0</v>
      </c>
      <c r="EU15" s="35"/>
      <c r="EV15" s="35"/>
      <c r="EW15" s="33">
        <f t="shared" si="33"/>
        <v>0</v>
      </c>
      <c r="EX15" s="35"/>
      <c r="EY15" s="35"/>
      <c r="EZ15" s="32">
        <f t="shared" si="74"/>
        <v>0</v>
      </c>
      <c r="FA15" s="35"/>
      <c r="FB15" s="35"/>
      <c r="FC15" s="33">
        <f t="shared" si="75"/>
        <v>0</v>
      </c>
      <c r="FD15" s="34">
        <f t="shared" si="34"/>
        <v>0</v>
      </c>
      <c r="FE15" s="35"/>
      <c r="FF15" s="35"/>
      <c r="FG15" s="32">
        <f t="shared" si="35"/>
        <v>0</v>
      </c>
      <c r="FH15" s="35">
        <v>8</v>
      </c>
      <c r="FI15" s="35">
        <v>7</v>
      </c>
      <c r="FJ15" s="32">
        <f t="shared" si="36"/>
        <v>7.3</v>
      </c>
      <c r="FK15" s="33">
        <f t="shared" si="37"/>
        <v>3.7</v>
      </c>
      <c r="FL15" s="35"/>
      <c r="FM15" s="35"/>
      <c r="FN15" s="33">
        <f t="shared" si="38"/>
        <v>1.9</v>
      </c>
      <c r="FO15" s="35"/>
      <c r="FP15" s="35"/>
      <c r="FQ15" s="15"/>
      <c r="FR15" s="35"/>
      <c r="FS15" s="35"/>
      <c r="FT15" s="15"/>
      <c r="FU15" s="34">
        <f t="shared" si="39"/>
        <v>1.85</v>
      </c>
      <c r="FV15" s="35">
        <v>8</v>
      </c>
      <c r="FW15" s="35">
        <v>8</v>
      </c>
      <c r="FX15" s="32">
        <f t="shared" si="40"/>
        <v>8</v>
      </c>
      <c r="FY15" s="35"/>
      <c r="FZ15" s="35"/>
      <c r="GA15" s="33">
        <f t="shared" si="41"/>
        <v>4</v>
      </c>
      <c r="GB15" s="35"/>
      <c r="GC15" s="35"/>
      <c r="GD15" s="32">
        <f t="shared" si="42"/>
        <v>0</v>
      </c>
      <c r="GE15" s="35"/>
      <c r="GF15" s="35"/>
      <c r="GG15" s="33">
        <f t="shared" si="43"/>
        <v>0</v>
      </c>
      <c r="GH15" s="34">
        <f t="shared" si="44"/>
        <v>4</v>
      </c>
      <c r="GI15" s="35">
        <v>6</v>
      </c>
      <c r="GJ15" s="35">
        <v>7</v>
      </c>
      <c r="GK15" s="32">
        <f t="shared" si="45"/>
        <v>6.7</v>
      </c>
      <c r="GL15" s="35"/>
      <c r="GM15" s="35"/>
      <c r="GN15" s="33">
        <f t="shared" si="46"/>
        <v>3.4</v>
      </c>
      <c r="GO15" s="35"/>
      <c r="GP15" s="35"/>
      <c r="GQ15" s="32">
        <f t="shared" si="47"/>
        <v>0</v>
      </c>
      <c r="GR15" s="35"/>
      <c r="GS15" s="35"/>
      <c r="GT15" s="33">
        <f t="shared" si="48"/>
        <v>0</v>
      </c>
      <c r="GU15" s="34">
        <f t="shared" si="49"/>
        <v>3.35</v>
      </c>
      <c r="GV15" s="35"/>
      <c r="GW15" s="35"/>
      <c r="GX15" s="32">
        <f t="shared" si="50"/>
        <v>0</v>
      </c>
      <c r="GY15" s="35"/>
      <c r="GZ15" s="35"/>
      <c r="HA15" s="33">
        <f t="shared" si="51"/>
        <v>0</v>
      </c>
      <c r="HB15" s="35"/>
      <c r="HC15" s="35"/>
      <c r="HD15" s="32">
        <f t="shared" si="52"/>
        <v>0</v>
      </c>
      <c r="HE15" s="35"/>
      <c r="HF15" s="35"/>
      <c r="HG15" s="33">
        <f t="shared" si="53"/>
        <v>0</v>
      </c>
      <c r="HH15" s="34">
        <f t="shared" si="54"/>
        <v>0</v>
      </c>
    </row>
    <row r="16" spans="1:216" s="11" customFormat="1" ht="15">
      <c r="A16" s="10">
        <v>8</v>
      </c>
      <c r="B16" s="14" t="s">
        <v>40</v>
      </c>
      <c r="C16" s="21" t="s">
        <v>269</v>
      </c>
      <c r="D16" s="20" t="s">
        <v>275</v>
      </c>
      <c r="E16" s="28" t="str">
        <f t="shared" si="0"/>
        <v>133MR2577</v>
      </c>
      <c r="F16" s="12" t="s">
        <v>276</v>
      </c>
      <c r="G16" s="13" t="s">
        <v>277</v>
      </c>
      <c r="H16" s="29" t="str">
        <f>I16&amp;"/"&amp;J16&amp;"/"&amp;19&amp;K16</f>
        <v>31/05/1997</v>
      </c>
      <c r="I16" s="20" t="s">
        <v>120</v>
      </c>
      <c r="J16" s="20" t="s">
        <v>57</v>
      </c>
      <c r="K16" s="20" t="s">
        <v>278</v>
      </c>
      <c r="L16" s="15" t="s">
        <v>98</v>
      </c>
      <c r="M16" s="14" t="s">
        <v>111</v>
      </c>
      <c r="N16" s="35">
        <v>5</v>
      </c>
      <c r="O16" s="35">
        <v>7</v>
      </c>
      <c r="P16" s="35">
        <v>6</v>
      </c>
      <c r="Q16" s="35">
        <v>6</v>
      </c>
      <c r="R16" s="32">
        <f t="shared" si="2"/>
        <v>6</v>
      </c>
      <c r="S16" s="35">
        <v>5</v>
      </c>
      <c r="T16" s="35"/>
      <c r="U16" s="33">
        <f t="shared" si="3"/>
        <v>5.5</v>
      </c>
      <c r="V16" s="35"/>
      <c r="W16" s="35"/>
      <c r="X16" s="32">
        <f t="shared" si="55"/>
        <v>0</v>
      </c>
      <c r="Y16" s="35"/>
      <c r="Z16" s="35"/>
      <c r="AA16" s="33">
        <f t="shared" si="56"/>
        <v>0</v>
      </c>
      <c r="AB16" s="34">
        <f t="shared" si="4"/>
        <v>5.5</v>
      </c>
      <c r="AC16" s="35">
        <v>7</v>
      </c>
      <c r="AD16" s="35">
        <v>7</v>
      </c>
      <c r="AE16" s="32">
        <f t="shared" si="5"/>
        <v>7</v>
      </c>
      <c r="AF16" s="35">
        <v>6</v>
      </c>
      <c r="AG16" s="35"/>
      <c r="AH16" s="33">
        <f t="shared" si="6"/>
        <v>6.5</v>
      </c>
      <c r="AI16" s="35"/>
      <c r="AJ16" s="35"/>
      <c r="AK16" s="32">
        <f t="shared" si="57"/>
        <v>0</v>
      </c>
      <c r="AL16" s="35"/>
      <c r="AM16" s="35"/>
      <c r="AN16" s="33">
        <f t="shared" si="58"/>
        <v>0</v>
      </c>
      <c r="AO16" s="34">
        <f t="shared" si="7"/>
        <v>6.5</v>
      </c>
      <c r="AP16" s="35"/>
      <c r="AQ16" s="35"/>
      <c r="AR16" s="32">
        <f t="shared" si="8"/>
        <v>0</v>
      </c>
      <c r="AS16" s="35"/>
      <c r="AT16" s="35"/>
      <c r="AU16" s="33">
        <f t="shared" si="9"/>
        <v>0</v>
      </c>
      <c r="AV16" s="35"/>
      <c r="AW16" s="35"/>
      <c r="AX16" s="32">
        <f t="shared" si="59"/>
        <v>0</v>
      </c>
      <c r="AY16" s="35"/>
      <c r="AZ16" s="35"/>
      <c r="BA16" s="33">
        <f t="shared" si="60"/>
        <v>0</v>
      </c>
      <c r="BB16" s="34">
        <f t="shared" si="10"/>
        <v>0</v>
      </c>
      <c r="BC16" s="35">
        <v>6</v>
      </c>
      <c r="BD16" s="35">
        <v>10</v>
      </c>
      <c r="BE16" s="35">
        <v>8</v>
      </c>
      <c r="BF16" s="35">
        <v>7</v>
      </c>
      <c r="BG16" s="32">
        <f t="shared" si="11"/>
        <v>7.7</v>
      </c>
      <c r="BH16" s="35">
        <v>7</v>
      </c>
      <c r="BI16" s="35"/>
      <c r="BJ16" s="33">
        <f t="shared" si="12"/>
        <v>7.4</v>
      </c>
      <c r="BK16" s="35"/>
      <c r="BL16" s="35"/>
      <c r="BM16" s="32">
        <f t="shared" si="61"/>
        <v>0</v>
      </c>
      <c r="BN16" s="35"/>
      <c r="BO16" s="35"/>
      <c r="BP16" s="33">
        <f t="shared" si="62"/>
        <v>0</v>
      </c>
      <c r="BQ16" s="34">
        <f t="shared" si="13"/>
        <v>7.35</v>
      </c>
      <c r="BR16" s="35">
        <v>7</v>
      </c>
      <c r="BS16" s="35">
        <v>5</v>
      </c>
      <c r="BT16" s="32">
        <f t="shared" si="14"/>
        <v>5.7</v>
      </c>
      <c r="BU16" s="35">
        <v>8</v>
      </c>
      <c r="BV16" s="35"/>
      <c r="BW16" s="33">
        <f t="shared" si="15"/>
        <v>6.9</v>
      </c>
      <c r="BX16" s="35"/>
      <c r="BY16" s="35"/>
      <c r="BZ16" s="32">
        <f t="shared" si="63"/>
        <v>0</v>
      </c>
      <c r="CA16" s="35"/>
      <c r="CB16" s="35"/>
      <c r="CC16" s="33">
        <f t="shared" si="64"/>
        <v>0</v>
      </c>
      <c r="CD16" s="34">
        <f t="shared" si="16"/>
        <v>6.85</v>
      </c>
      <c r="CE16" s="35"/>
      <c r="CF16" s="35"/>
      <c r="CG16" s="32">
        <f t="shared" si="17"/>
        <v>0</v>
      </c>
      <c r="CH16" s="35"/>
      <c r="CI16" s="35"/>
      <c r="CJ16" s="33">
        <f t="shared" si="18"/>
        <v>0</v>
      </c>
      <c r="CK16" s="35"/>
      <c r="CL16" s="35"/>
      <c r="CM16" s="32">
        <f t="shared" si="76"/>
        <v>0</v>
      </c>
      <c r="CN16" s="35"/>
      <c r="CO16" s="35"/>
      <c r="CP16" s="33">
        <f t="shared" si="65"/>
        <v>0</v>
      </c>
      <c r="CQ16" s="34">
        <f t="shared" si="19"/>
        <v>0</v>
      </c>
      <c r="CR16" s="35">
        <v>9</v>
      </c>
      <c r="CS16" s="35">
        <v>8</v>
      </c>
      <c r="CT16" s="32">
        <f t="shared" si="20"/>
        <v>8.3</v>
      </c>
      <c r="CU16" s="35">
        <v>7</v>
      </c>
      <c r="CV16" s="35"/>
      <c r="CW16" s="33">
        <f t="shared" si="21"/>
        <v>7.7</v>
      </c>
      <c r="CX16" s="35"/>
      <c r="CY16" s="35"/>
      <c r="CZ16" s="32">
        <f t="shared" si="66"/>
        <v>0</v>
      </c>
      <c r="DA16" s="35"/>
      <c r="DB16" s="35"/>
      <c r="DC16" s="33">
        <f t="shared" si="67"/>
        <v>0</v>
      </c>
      <c r="DD16" s="34">
        <f t="shared" si="22"/>
        <v>7.65</v>
      </c>
      <c r="DE16" s="35">
        <v>7</v>
      </c>
      <c r="DF16" s="35">
        <v>8</v>
      </c>
      <c r="DG16" s="32">
        <f t="shared" si="23"/>
        <v>7.7</v>
      </c>
      <c r="DH16" s="35"/>
      <c r="DI16" s="35"/>
      <c r="DJ16" s="33">
        <f t="shared" si="24"/>
        <v>3.9</v>
      </c>
      <c r="DK16" s="35"/>
      <c r="DL16" s="35"/>
      <c r="DM16" s="32">
        <f t="shared" si="68"/>
        <v>0</v>
      </c>
      <c r="DN16" s="35"/>
      <c r="DO16" s="35"/>
      <c r="DP16" s="33">
        <f t="shared" si="69"/>
        <v>0</v>
      </c>
      <c r="DQ16" s="34">
        <f t="shared" si="25"/>
        <v>3.85</v>
      </c>
      <c r="DR16" s="35">
        <v>7</v>
      </c>
      <c r="DS16" s="35">
        <v>7</v>
      </c>
      <c r="DT16" s="32">
        <f t="shared" si="26"/>
        <v>7</v>
      </c>
      <c r="DU16" s="35"/>
      <c r="DV16" s="35"/>
      <c r="DW16" s="33">
        <f t="shared" si="27"/>
        <v>3.5</v>
      </c>
      <c r="DX16" s="35"/>
      <c r="DY16" s="35"/>
      <c r="DZ16" s="32">
        <f t="shared" si="70"/>
        <v>0</v>
      </c>
      <c r="EA16" s="35"/>
      <c r="EB16" s="35"/>
      <c r="EC16" s="33">
        <f t="shared" si="71"/>
        <v>0</v>
      </c>
      <c r="ED16" s="34">
        <f t="shared" si="28"/>
        <v>3.5</v>
      </c>
      <c r="EE16" s="35"/>
      <c r="EF16" s="35"/>
      <c r="EG16" s="32">
        <f t="shared" si="29"/>
        <v>0</v>
      </c>
      <c r="EH16" s="35"/>
      <c r="EI16" s="35"/>
      <c r="EJ16" s="33">
        <f t="shared" si="30"/>
        <v>0</v>
      </c>
      <c r="EK16" s="35"/>
      <c r="EL16" s="35"/>
      <c r="EM16" s="32">
        <f t="shared" si="72"/>
        <v>0</v>
      </c>
      <c r="EN16" s="35"/>
      <c r="EO16" s="35"/>
      <c r="EP16" s="33">
        <f t="shared" si="73"/>
        <v>0</v>
      </c>
      <c r="EQ16" s="34">
        <f t="shared" si="31"/>
        <v>0</v>
      </c>
      <c r="ER16" s="35"/>
      <c r="ES16" s="35"/>
      <c r="ET16" s="32">
        <f t="shared" si="32"/>
        <v>0</v>
      </c>
      <c r="EU16" s="35"/>
      <c r="EV16" s="35"/>
      <c r="EW16" s="33">
        <f t="shared" si="33"/>
        <v>0</v>
      </c>
      <c r="EX16" s="35"/>
      <c r="EY16" s="35"/>
      <c r="EZ16" s="32">
        <f t="shared" si="74"/>
        <v>0</v>
      </c>
      <c r="FA16" s="35"/>
      <c r="FB16" s="35"/>
      <c r="FC16" s="33">
        <f t="shared" si="75"/>
        <v>0</v>
      </c>
      <c r="FD16" s="34">
        <f t="shared" si="34"/>
        <v>0</v>
      </c>
      <c r="FE16" s="35"/>
      <c r="FF16" s="35"/>
      <c r="FG16" s="32">
        <f t="shared" si="35"/>
        <v>0</v>
      </c>
      <c r="FH16" s="35">
        <v>8</v>
      </c>
      <c r="FI16" s="35">
        <v>8</v>
      </c>
      <c r="FJ16" s="32">
        <f t="shared" si="36"/>
        <v>8</v>
      </c>
      <c r="FK16" s="33">
        <f t="shared" si="37"/>
        <v>4</v>
      </c>
      <c r="FL16" s="35"/>
      <c r="FM16" s="35"/>
      <c r="FN16" s="33">
        <f t="shared" si="38"/>
        <v>2</v>
      </c>
      <c r="FO16" s="35"/>
      <c r="FP16" s="35"/>
      <c r="FQ16" s="15"/>
      <c r="FR16" s="35"/>
      <c r="FS16" s="35"/>
      <c r="FT16" s="15"/>
      <c r="FU16" s="34">
        <f t="shared" si="39"/>
        <v>2</v>
      </c>
      <c r="FV16" s="35">
        <v>5</v>
      </c>
      <c r="FW16" s="35">
        <v>6</v>
      </c>
      <c r="FX16" s="32">
        <f t="shared" si="40"/>
        <v>5.7</v>
      </c>
      <c r="FY16" s="35"/>
      <c r="FZ16" s="35"/>
      <c r="GA16" s="33">
        <f t="shared" si="41"/>
        <v>2.9</v>
      </c>
      <c r="GB16" s="35"/>
      <c r="GC16" s="35"/>
      <c r="GD16" s="32">
        <f t="shared" si="42"/>
        <v>0</v>
      </c>
      <c r="GE16" s="35"/>
      <c r="GF16" s="35"/>
      <c r="GG16" s="33">
        <f t="shared" si="43"/>
        <v>0</v>
      </c>
      <c r="GH16" s="34">
        <f t="shared" si="44"/>
        <v>2.85</v>
      </c>
      <c r="GI16" s="35">
        <v>7</v>
      </c>
      <c r="GJ16" s="35">
        <v>7</v>
      </c>
      <c r="GK16" s="32">
        <f t="shared" si="45"/>
        <v>7</v>
      </c>
      <c r="GL16" s="35"/>
      <c r="GM16" s="35"/>
      <c r="GN16" s="33">
        <f t="shared" si="46"/>
        <v>3.5</v>
      </c>
      <c r="GO16" s="35"/>
      <c r="GP16" s="35"/>
      <c r="GQ16" s="32">
        <f t="shared" si="47"/>
        <v>0</v>
      </c>
      <c r="GR16" s="35"/>
      <c r="GS16" s="35"/>
      <c r="GT16" s="33">
        <f t="shared" si="48"/>
        <v>0</v>
      </c>
      <c r="GU16" s="34">
        <f t="shared" si="49"/>
        <v>3.5</v>
      </c>
      <c r="GV16" s="35">
        <v>8</v>
      </c>
      <c r="GW16" s="35">
        <v>8</v>
      </c>
      <c r="GX16" s="32">
        <f t="shared" si="50"/>
        <v>8</v>
      </c>
      <c r="GY16" s="35">
        <v>6</v>
      </c>
      <c r="GZ16" s="35"/>
      <c r="HA16" s="33">
        <f t="shared" si="51"/>
        <v>7</v>
      </c>
      <c r="HB16" s="35"/>
      <c r="HC16" s="35"/>
      <c r="HD16" s="32">
        <f t="shared" si="52"/>
        <v>0</v>
      </c>
      <c r="HE16" s="35"/>
      <c r="HF16" s="35"/>
      <c r="HG16" s="33">
        <f t="shared" si="53"/>
        <v>0</v>
      </c>
      <c r="HH16" s="34">
        <f t="shared" si="54"/>
        <v>7</v>
      </c>
    </row>
    <row r="17" spans="1:216" s="11" customFormat="1" ht="15">
      <c r="A17" s="10">
        <v>9</v>
      </c>
      <c r="B17" s="14" t="s">
        <v>40</v>
      </c>
      <c r="C17" s="21" t="s">
        <v>269</v>
      </c>
      <c r="D17" s="20" t="s">
        <v>273</v>
      </c>
      <c r="E17" s="28" t="str">
        <f t="shared" si="0"/>
        <v>133MR2574</v>
      </c>
      <c r="F17" s="12" t="s">
        <v>274</v>
      </c>
      <c r="G17" s="13" t="s">
        <v>162</v>
      </c>
      <c r="H17" s="29" t="str">
        <f t="shared" si="1"/>
        <v>14/04/1994</v>
      </c>
      <c r="I17" s="20" t="s">
        <v>86</v>
      </c>
      <c r="J17" s="20" t="s">
        <v>56</v>
      </c>
      <c r="K17" s="20" t="s">
        <v>67</v>
      </c>
      <c r="L17" s="15" t="s">
        <v>148</v>
      </c>
      <c r="M17" s="14" t="s">
        <v>43</v>
      </c>
      <c r="N17" s="35"/>
      <c r="O17" s="35"/>
      <c r="P17" s="35"/>
      <c r="Q17" s="35"/>
      <c r="R17" s="32">
        <f t="shared" si="2"/>
        <v>0</v>
      </c>
      <c r="S17" s="35"/>
      <c r="T17" s="35"/>
      <c r="U17" s="33">
        <f t="shared" si="3"/>
        <v>0</v>
      </c>
      <c r="V17" s="35"/>
      <c r="W17" s="35"/>
      <c r="X17" s="32">
        <f t="shared" si="55"/>
        <v>0</v>
      </c>
      <c r="Y17" s="35"/>
      <c r="Z17" s="35"/>
      <c r="AA17" s="33">
        <f t="shared" si="56"/>
        <v>0</v>
      </c>
      <c r="AB17" s="34">
        <f t="shared" si="4"/>
        <v>0</v>
      </c>
      <c r="AC17" s="35"/>
      <c r="AD17" s="35"/>
      <c r="AE17" s="32">
        <f t="shared" si="5"/>
        <v>0</v>
      </c>
      <c r="AF17" s="35"/>
      <c r="AG17" s="35"/>
      <c r="AH17" s="33">
        <f t="shared" si="6"/>
        <v>0</v>
      </c>
      <c r="AI17" s="35"/>
      <c r="AJ17" s="35"/>
      <c r="AK17" s="32">
        <f t="shared" si="57"/>
        <v>0</v>
      </c>
      <c r="AL17" s="35"/>
      <c r="AM17" s="35"/>
      <c r="AN17" s="33">
        <f t="shared" si="58"/>
        <v>0</v>
      </c>
      <c r="AO17" s="34">
        <f t="shared" si="7"/>
        <v>0</v>
      </c>
      <c r="AP17" s="35"/>
      <c r="AQ17" s="35"/>
      <c r="AR17" s="32">
        <f t="shared" si="8"/>
        <v>0</v>
      </c>
      <c r="AS17" s="35"/>
      <c r="AT17" s="35"/>
      <c r="AU17" s="33">
        <f t="shared" si="9"/>
        <v>0</v>
      </c>
      <c r="AV17" s="35"/>
      <c r="AW17" s="35"/>
      <c r="AX17" s="32">
        <f t="shared" si="59"/>
        <v>0</v>
      </c>
      <c r="AY17" s="35"/>
      <c r="AZ17" s="35"/>
      <c r="BA17" s="33">
        <f t="shared" si="60"/>
        <v>0</v>
      </c>
      <c r="BB17" s="34">
        <f t="shared" si="10"/>
        <v>0</v>
      </c>
      <c r="BC17" s="35">
        <v>7</v>
      </c>
      <c r="BD17" s="35">
        <v>10</v>
      </c>
      <c r="BE17" s="35">
        <v>6</v>
      </c>
      <c r="BF17" s="35">
        <v>6</v>
      </c>
      <c r="BG17" s="32">
        <f t="shared" si="11"/>
        <v>6.8</v>
      </c>
      <c r="BH17" s="35">
        <v>5</v>
      </c>
      <c r="BI17" s="35"/>
      <c r="BJ17" s="33">
        <f t="shared" si="12"/>
        <v>5.9</v>
      </c>
      <c r="BK17" s="35"/>
      <c r="BL17" s="35"/>
      <c r="BM17" s="32">
        <f t="shared" si="61"/>
        <v>0</v>
      </c>
      <c r="BN17" s="35"/>
      <c r="BO17" s="35"/>
      <c r="BP17" s="33">
        <f t="shared" si="62"/>
        <v>0</v>
      </c>
      <c r="BQ17" s="34">
        <f t="shared" si="13"/>
        <v>5.9</v>
      </c>
      <c r="BR17" s="35">
        <v>6</v>
      </c>
      <c r="BS17" s="35">
        <v>5</v>
      </c>
      <c r="BT17" s="32">
        <f t="shared" si="14"/>
        <v>5.3</v>
      </c>
      <c r="BU17" s="36"/>
      <c r="BV17" s="35"/>
      <c r="BW17" s="33">
        <f t="shared" si="15"/>
        <v>2.7</v>
      </c>
      <c r="BX17" s="35"/>
      <c r="BY17" s="35"/>
      <c r="BZ17" s="32">
        <f t="shared" si="63"/>
        <v>0</v>
      </c>
      <c r="CA17" s="35"/>
      <c r="CB17" s="35"/>
      <c r="CC17" s="33">
        <f t="shared" si="64"/>
        <v>0</v>
      </c>
      <c r="CD17" s="34">
        <f t="shared" si="16"/>
        <v>2.65</v>
      </c>
      <c r="CE17" s="35"/>
      <c r="CF17" s="35"/>
      <c r="CG17" s="32">
        <f t="shared" si="17"/>
        <v>0</v>
      </c>
      <c r="CH17" s="35"/>
      <c r="CI17" s="35"/>
      <c r="CJ17" s="33">
        <f t="shared" si="18"/>
        <v>0</v>
      </c>
      <c r="CK17" s="35"/>
      <c r="CL17" s="35"/>
      <c r="CM17" s="32">
        <f t="shared" si="76"/>
        <v>0</v>
      </c>
      <c r="CN17" s="35"/>
      <c r="CO17" s="35"/>
      <c r="CP17" s="33">
        <f t="shared" si="65"/>
        <v>0</v>
      </c>
      <c r="CQ17" s="34">
        <f t="shared" si="19"/>
        <v>0</v>
      </c>
      <c r="CR17" s="35">
        <v>6</v>
      </c>
      <c r="CS17" s="35">
        <v>6</v>
      </c>
      <c r="CT17" s="32">
        <f t="shared" si="20"/>
        <v>6</v>
      </c>
      <c r="CU17" s="35">
        <v>7</v>
      </c>
      <c r="CV17" s="35"/>
      <c r="CW17" s="33">
        <f t="shared" si="21"/>
        <v>6.5</v>
      </c>
      <c r="CX17" s="35"/>
      <c r="CY17" s="35"/>
      <c r="CZ17" s="32">
        <f t="shared" si="66"/>
        <v>0</v>
      </c>
      <c r="DA17" s="35"/>
      <c r="DB17" s="35"/>
      <c r="DC17" s="33">
        <f t="shared" si="67"/>
        <v>0</v>
      </c>
      <c r="DD17" s="34">
        <f t="shared" si="22"/>
        <v>6.5</v>
      </c>
      <c r="DE17" s="35"/>
      <c r="DF17" s="35"/>
      <c r="DG17" s="32">
        <f t="shared" si="23"/>
        <v>0</v>
      </c>
      <c r="DH17" s="35"/>
      <c r="DI17" s="35"/>
      <c r="DJ17" s="33">
        <f t="shared" si="24"/>
        <v>0</v>
      </c>
      <c r="DK17" s="35"/>
      <c r="DL17" s="35"/>
      <c r="DM17" s="32">
        <f t="shared" si="68"/>
        <v>0</v>
      </c>
      <c r="DN17" s="35"/>
      <c r="DO17" s="35"/>
      <c r="DP17" s="33">
        <f t="shared" si="69"/>
        <v>0</v>
      </c>
      <c r="DQ17" s="34">
        <f t="shared" si="25"/>
        <v>0</v>
      </c>
      <c r="DR17" s="35"/>
      <c r="DS17" s="35"/>
      <c r="DT17" s="32">
        <f t="shared" si="26"/>
        <v>0</v>
      </c>
      <c r="DU17" s="35"/>
      <c r="DV17" s="35"/>
      <c r="DW17" s="33">
        <f t="shared" si="27"/>
        <v>0</v>
      </c>
      <c r="DX17" s="35"/>
      <c r="DY17" s="35"/>
      <c r="DZ17" s="32">
        <f t="shared" si="70"/>
        <v>0</v>
      </c>
      <c r="EA17" s="35"/>
      <c r="EB17" s="35"/>
      <c r="EC17" s="33">
        <f t="shared" si="71"/>
        <v>0</v>
      </c>
      <c r="ED17" s="34">
        <f t="shared" si="28"/>
        <v>0</v>
      </c>
      <c r="EE17" s="35"/>
      <c r="EF17" s="35"/>
      <c r="EG17" s="32">
        <f t="shared" si="29"/>
        <v>0</v>
      </c>
      <c r="EH17" s="35"/>
      <c r="EI17" s="35"/>
      <c r="EJ17" s="33">
        <f t="shared" si="30"/>
        <v>0</v>
      </c>
      <c r="EK17" s="35"/>
      <c r="EL17" s="35"/>
      <c r="EM17" s="32">
        <f t="shared" si="72"/>
        <v>0</v>
      </c>
      <c r="EN17" s="35"/>
      <c r="EO17" s="35"/>
      <c r="EP17" s="33">
        <f t="shared" si="73"/>
        <v>0</v>
      </c>
      <c r="EQ17" s="34">
        <f t="shared" si="31"/>
        <v>0</v>
      </c>
      <c r="ER17" s="35"/>
      <c r="ES17" s="35"/>
      <c r="ET17" s="32">
        <f t="shared" si="32"/>
        <v>0</v>
      </c>
      <c r="EU17" s="35"/>
      <c r="EV17" s="35"/>
      <c r="EW17" s="33">
        <f t="shared" si="33"/>
        <v>0</v>
      </c>
      <c r="EX17" s="35"/>
      <c r="EY17" s="35"/>
      <c r="EZ17" s="32">
        <f t="shared" si="74"/>
        <v>0</v>
      </c>
      <c r="FA17" s="35"/>
      <c r="FB17" s="35"/>
      <c r="FC17" s="33">
        <f t="shared" si="75"/>
        <v>0</v>
      </c>
      <c r="FD17" s="34">
        <f t="shared" si="34"/>
        <v>0</v>
      </c>
      <c r="FE17" s="35"/>
      <c r="FF17" s="35"/>
      <c r="FG17" s="32">
        <f t="shared" si="35"/>
        <v>0</v>
      </c>
      <c r="FH17" s="35">
        <v>8</v>
      </c>
      <c r="FI17" s="35">
        <v>7</v>
      </c>
      <c r="FJ17" s="32">
        <f t="shared" si="36"/>
        <v>7.3</v>
      </c>
      <c r="FK17" s="33">
        <f t="shared" si="37"/>
        <v>3.7</v>
      </c>
      <c r="FL17" s="35"/>
      <c r="FM17" s="35"/>
      <c r="FN17" s="33">
        <f t="shared" si="38"/>
        <v>1.9</v>
      </c>
      <c r="FO17" s="35"/>
      <c r="FP17" s="35"/>
      <c r="FQ17" s="15"/>
      <c r="FR17" s="35"/>
      <c r="FS17" s="35"/>
      <c r="FT17" s="15"/>
      <c r="FU17" s="34">
        <f t="shared" si="39"/>
        <v>1.85</v>
      </c>
      <c r="FV17" s="35"/>
      <c r="FW17" s="35"/>
      <c r="FX17" s="32">
        <f t="shared" si="40"/>
        <v>0</v>
      </c>
      <c r="FY17" s="35"/>
      <c r="FZ17" s="35"/>
      <c r="GA17" s="33">
        <f t="shared" si="41"/>
        <v>0</v>
      </c>
      <c r="GB17" s="35"/>
      <c r="GC17" s="35"/>
      <c r="GD17" s="32">
        <f t="shared" si="42"/>
        <v>0</v>
      </c>
      <c r="GE17" s="35"/>
      <c r="GF17" s="35"/>
      <c r="GG17" s="33">
        <f t="shared" si="43"/>
        <v>0</v>
      </c>
      <c r="GH17" s="34">
        <f t="shared" si="44"/>
        <v>0</v>
      </c>
      <c r="GI17" s="35"/>
      <c r="GJ17" s="35"/>
      <c r="GK17" s="32">
        <f t="shared" si="45"/>
        <v>0</v>
      </c>
      <c r="GL17" s="35"/>
      <c r="GM17" s="35"/>
      <c r="GN17" s="33">
        <f t="shared" si="46"/>
        <v>0</v>
      </c>
      <c r="GO17" s="35"/>
      <c r="GP17" s="35"/>
      <c r="GQ17" s="32">
        <f t="shared" si="47"/>
        <v>0</v>
      </c>
      <c r="GR17" s="35"/>
      <c r="GS17" s="35"/>
      <c r="GT17" s="33">
        <f t="shared" si="48"/>
        <v>0</v>
      </c>
      <c r="GU17" s="34">
        <f t="shared" si="49"/>
        <v>0</v>
      </c>
      <c r="GV17" s="35"/>
      <c r="GW17" s="35"/>
      <c r="GX17" s="32">
        <f t="shared" si="50"/>
        <v>0</v>
      </c>
      <c r="GY17" s="35"/>
      <c r="GZ17" s="35"/>
      <c r="HA17" s="33">
        <f t="shared" si="51"/>
        <v>0</v>
      </c>
      <c r="HB17" s="35"/>
      <c r="HC17" s="35"/>
      <c r="HD17" s="32">
        <f t="shared" si="52"/>
        <v>0</v>
      </c>
      <c r="HE17" s="35"/>
      <c r="HF17" s="35"/>
      <c r="HG17" s="33">
        <f t="shared" si="53"/>
        <v>0</v>
      </c>
      <c r="HH17" s="34">
        <f t="shared" si="54"/>
        <v>0</v>
      </c>
    </row>
    <row r="18" spans="1:216" s="11" customFormat="1" ht="15">
      <c r="A18" s="10">
        <v>10</v>
      </c>
      <c r="B18" s="14" t="s">
        <v>40</v>
      </c>
      <c r="C18" s="21" t="s">
        <v>269</v>
      </c>
      <c r="D18" s="20" t="s">
        <v>289</v>
      </c>
      <c r="E18" s="28" t="str">
        <f t="shared" si="0"/>
        <v>133MR2607</v>
      </c>
      <c r="F18" s="12" t="s">
        <v>368</v>
      </c>
      <c r="G18" s="13" t="s">
        <v>235</v>
      </c>
      <c r="H18" s="29" t="str">
        <f t="shared" si="1"/>
        <v>02/08/1990</v>
      </c>
      <c r="I18" s="20" t="s">
        <v>89</v>
      </c>
      <c r="J18" s="20" t="s">
        <v>47</v>
      </c>
      <c r="K18" s="20" t="s">
        <v>77</v>
      </c>
      <c r="L18" s="15" t="s">
        <v>114</v>
      </c>
      <c r="M18" s="14" t="s">
        <v>94</v>
      </c>
      <c r="N18" s="35"/>
      <c r="O18" s="35"/>
      <c r="P18" s="35"/>
      <c r="Q18" s="35"/>
      <c r="R18" s="32">
        <f t="shared" si="2"/>
        <v>0</v>
      </c>
      <c r="S18" s="35"/>
      <c r="T18" s="35"/>
      <c r="U18" s="33">
        <f t="shared" si="3"/>
        <v>0</v>
      </c>
      <c r="V18" s="35"/>
      <c r="W18" s="35"/>
      <c r="X18" s="32">
        <f t="shared" si="55"/>
        <v>0</v>
      </c>
      <c r="Y18" s="35"/>
      <c r="Z18" s="35"/>
      <c r="AA18" s="33">
        <f t="shared" si="56"/>
        <v>0</v>
      </c>
      <c r="AB18" s="34">
        <f t="shared" si="4"/>
        <v>0</v>
      </c>
      <c r="AC18" s="35"/>
      <c r="AD18" s="35"/>
      <c r="AE18" s="32">
        <f t="shared" si="5"/>
        <v>0</v>
      </c>
      <c r="AF18" s="35"/>
      <c r="AG18" s="35"/>
      <c r="AH18" s="33">
        <f t="shared" si="6"/>
        <v>0</v>
      </c>
      <c r="AI18" s="35"/>
      <c r="AJ18" s="35"/>
      <c r="AK18" s="32">
        <f t="shared" si="57"/>
        <v>0</v>
      </c>
      <c r="AL18" s="35"/>
      <c r="AM18" s="35"/>
      <c r="AN18" s="33">
        <f t="shared" si="58"/>
        <v>0</v>
      </c>
      <c r="AO18" s="34">
        <f t="shared" si="7"/>
        <v>0</v>
      </c>
      <c r="AP18" s="35"/>
      <c r="AQ18" s="35"/>
      <c r="AR18" s="32">
        <f t="shared" si="8"/>
        <v>0</v>
      </c>
      <c r="AS18" s="35"/>
      <c r="AT18" s="35"/>
      <c r="AU18" s="33">
        <f t="shared" si="9"/>
        <v>0</v>
      </c>
      <c r="AV18" s="35"/>
      <c r="AW18" s="35"/>
      <c r="AX18" s="32">
        <f t="shared" si="59"/>
        <v>0</v>
      </c>
      <c r="AY18" s="35"/>
      <c r="AZ18" s="35"/>
      <c r="BA18" s="33">
        <f t="shared" si="60"/>
        <v>0</v>
      </c>
      <c r="BB18" s="34">
        <f t="shared" si="10"/>
        <v>0</v>
      </c>
      <c r="BC18" s="35">
        <v>3</v>
      </c>
      <c r="BD18" s="35">
        <v>8</v>
      </c>
      <c r="BE18" s="35">
        <v>8</v>
      </c>
      <c r="BF18" s="35">
        <v>7</v>
      </c>
      <c r="BG18" s="32">
        <f t="shared" si="11"/>
        <v>6.8</v>
      </c>
      <c r="BH18" s="35">
        <v>4</v>
      </c>
      <c r="BI18" s="35"/>
      <c r="BJ18" s="33">
        <f t="shared" si="12"/>
        <v>5.4</v>
      </c>
      <c r="BK18" s="35"/>
      <c r="BL18" s="35"/>
      <c r="BM18" s="32">
        <f t="shared" si="61"/>
        <v>0</v>
      </c>
      <c r="BN18" s="35"/>
      <c r="BO18" s="35"/>
      <c r="BP18" s="33">
        <f t="shared" si="62"/>
        <v>0</v>
      </c>
      <c r="BQ18" s="34">
        <f t="shared" si="13"/>
        <v>5.4</v>
      </c>
      <c r="BR18" s="35"/>
      <c r="BS18" s="35"/>
      <c r="BT18" s="32">
        <f t="shared" si="14"/>
        <v>0</v>
      </c>
      <c r="BU18" s="35"/>
      <c r="BV18" s="35"/>
      <c r="BW18" s="33">
        <f t="shared" si="15"/>
        <v>0</v>
      </c>
      <c r="BX18" s="35"/>
      <c r="BY18" s="35"/>
      <c r="BZ18" s="32">
        <f t="shared" si="63"/>
        <v>0</v>
      </c>
      <c r="CA18" s="35"/>
      <c r="CB18" s="35"/>
      <c r="CC18" s="33">
        <f t="shared" si="64"/>
        <v>0</v>
      </c>
      <c r="CD18" s="34">
        <f t="shared" si="16"/>
        <v>0</v>
      </c>
      <c r="CE18" s="35"/>
      <c r="CF18" s="35"/>
      <c r="CG18" s="32">
        <f t="shared" si="17"/>
        <v>0</v>
      </c>
      <c r="CH18" s="35"/>
      <c r="CI18" s="35"/>
      <c r="CJ18" s="33">
        <f t="shared" si="18"/>
        <v>0</v>
      </c>
      <c r="CK18" s="35"/>
      <c r="CL18" s="35"/>
      <c r="CM18" s="32">
        <f t="shared" si="76"/>
        <v>0</v>
      </c>
      <c r="CN18" s="35"/>
      <c r="CO18" s="35"/>
      <c r="CP18" s="33">
        <f t="shared" si="65"/>
        <v>0</v>
      </c>
      <c r="CQ18" s="34">
        <f t="shared" si="19"/>
        <v>0</v>
      </c>
      <c r="CR18" s="35">
        <v>7</v>
      </c>
      <c r="CS18" s="35">
        <v>7</v>
      </c>
      <c r="CT18" s="32">
        <f t="shared" si="20"/>
        <v>7</v>
      </c>
      <c r="CU18" s="35">
        <v>8</v>
      </c>
      <c r="CV18" s="35"/>
      <c r="CW18" s="33">
        <f t="shared" si="21"/>
        <v>7.5</v>
      </c>
      <c r="CX18" s="35"/>
      <c r="CY18" s="35"/>
      <c r="CZ18" s="32">
        <f t="shared" si="66"/>
        <v>0</v>
      </c>
      <c r="DA18" s="35"/>
      <c r="DB18" s="35"/>
      <c r="DC18" s="33">
        <f t="shared" si="67"/>
        <v>0</v>
      </c>
      <c r="DD18" s="34">
        <f t="shared" si="22"/>
        <v>7.5</v>
      </c>
      <c r="DE18" s="35">
        <v>7</v>
      </c>
      <c r="DF18" s="35">
        <v>9</v>
      </c>
      <c r="DG18" s="32">
        <f t="shared" si="23"/>
        <v>8.3</v>
      </c>
      <c r="DH18" s="35"/>
      <c r="DI18" s="35"/>
      <c r="DJ18" s="33">
        <f t="shared" si="24"/>
        <v>4.2</v>
      </c>
      <c r="DK18" s="35"/>
      <c r="DL18" s="35"/>
      <c r="DM18" s="32">
        <f t="shared" si="68"/>
        <v>0</v>
      </c>
      <c r="DN18" s="35"/>
      <c r="DO18" s="35"/>
      <c r="DP18" s="33">
        <f t="shared" si="69"/>
        <v>0</v>
      </c>
      <c r="DQ18" s="34">
        <f t="shared" si="25"/>
        <v>4.15</v>
      </c>
      <c r="DR18" s="35">
        <v>6</v>
      </c>
      <c r="DS18" s="35">
        <v>7</v>
      </c>
      <c r="DT18" s="32">
        <f t="shared" si="26"/>
        <v>6.7</v>
      </c>
      <c r="DU18" s="35"/>
      <c r="DV18" s="35"/>
      <c r="DW18" s="33">
        <f t="shared" si="27"/>
        <v>3.4</v>
      </c>
      <c r="DX18" s="35"/>
      <c r="DY18" s="35"/>
      <c r="DZ18" s="32">
        <f t="shared" si="70"/>
        <v>0</v>
      </c>
      <c r="EA18" s="35"/>
      <c r="EB18" s="35"/>
      <c r="EC18" s="33">
        <f t="shared" si="71"/>
        <v>0</v>
      </c>
      <c r="ED18" s="34">
        <f t="shared" si="28"/>
        <v>3.35</v>
      </c>
      <c r="EE18" s="35"/>
      <c r="EF18" s="35"/>
      <c r="EG18" s="32">
        <f t="shared" si="29"/>
        <v>0</v>
      </c>
      <c r="EH18" s="35"/>
      <c r="EI18" s="35"/>
      <c r="EJ18" s="33">
        <f t="shared" si="30"/>
        <v>0</v>
      </c>
      <c r="EK18" s="35"/>
      <c r="EL18" s="35"/>
      <c r="EM18" s="32">
        <f t="shared" si="72"/>
        <v>0</v>
      </c>
      <c r="EN18" s="35"/>
      <c r="EO18" s="35"/>
      <c r="EP18" s="33">
        <f t="shared" si="73"/>
        <v>0</v>
      </c>
      <c r="EQ18" s="34">
        <f t="shared" si="31"/>
        <v>0</v>
      </c>
      <c r="ER18" s="35"/>
      <c r="ES18" s="35"/>
      <c r="ET18" s="32">
        <f t="shared" si="32"/>
        <v>0</v>
      </c>
      <c r="EU18" s="35"/>
      <c r="EV18" s="35"/>
      <c r="EW18" s="33">
        <f t="shared" si="33"/>
        <v>0</v>
      </c>
      <c r="EX18" s="35"/>
      <c r="EY18" s="35"/>
      <c r="EZ18" s="32">
        <f t="shared" si="74"/>
        <v>0</v>
      </c>
      <c r="FA18" s="35"/>
      <c r="FB18" s="35"/>
      <c r="FC18" s="33">
        <f t="shared" si="75"/>
        <v>0</v>
      </c>
      <c r="FD18" s="34">
        <f t="shared" si="34"/>
        <v>0</v>
      </c>
      <c r="FE18" s="35"/>
      <c r="FF18" s="35"/>
      <c r="FG18" s="32">
        <f t="shared" si="35"/>
        <v>0</v>
      </c>
      <c r="FH18" s="35"/>
      <c r="FI18" s="35"/>
      <c r="FJ18" s="32">
        <f t="shared" si="36"/>
        <v>0</v>
      </c>
      <c r="FK18" s="33">
        <f t="shared" si="37"/>
        <v>0</v>
      </c>
      <c r="FL18" s="35"/>
      <c r="FM18" s="35"/>
      <c r="FN18" s="33">
        <f t="shared" si="38"/>
        <v>0</v>
      </c>
      <c r="FO18" s="35"/>
      <c r="FP18" s="35"/>
      <c r="FQ18" s="15"/>
      <c r="FR18" s="35"/>
      <c r="FS18" s="35"/>
      <c r="FT18" s="15"/>
      <c r="FU18" s="34">
        <f t="shared" si="39"/>
        <v>0</v>
      </c>
      <c r="FV18" s="35">
        <v>9</v>
      </c>
      <c r="FW18" s="35">
        <v>8</v>
      </c>
      <c r="FX18" s="32">
        <f t="shared" si="40"/>
        <v>8.3</v>
      </c>
      <c r="FY18" s="35"/>
      <c r="FZ18" s="35"/>
      <c r="GA18" s="33">
        <f t="shared" si="41"/>
        <v>4.2</v>
      </c>
      <c r="GB18" s="35"/>
      <c r="GC18" s="35"/>
      <c r="GD18" s="32">
        <f t="shared" si="42"/>
        <v>0</v>
      </c>
      <c r="GE18" s="35"/>
      <c r="GF18" s="35"/>
      <c r="GG18" s="33">
        <f t="shared" si="43"/>
        <v>0</v>
      </c>
      <c r="GH18" s="34">
        <f t="shared" si="44"/>
        <v>4.15</v>
      </c>
      <c r="GI18" s="35">
        <v>6</v>
      </c>
      <c r="GJ18" s="35">
        <v>7</v>
      </c>
      <c r="GK18" s="32">
        <f t="shared" si="45"/>
        <v>6.7</v>
      </c>
      <c r="GL18" s="35"/>
      <c r="GM18" s="35"/>
      <c r="GN18" s="33">
        <f t="shared" si="46"/>
        <v>3.4</v>
      </c>
      <c r="GO18" s="35"/>
      <c r="GP18" s="35"/>
      <c r="GQ18" s="32">
        <f t="shared" si="47"/>
        <v>0</v>
      </c>
      <c r="GR18" s="35"/>
      <c r="GS18" s="35"/>
      <c r="GT18" s="33">
        <f t="shared" si="48"/>
        <v>0</v>
      </c>
      <c r="GU18" s="34">
        <f t="shared" si="49"/>
        <v>3.35</v>
      </c>
      <c r="GV18" s="35"/>
      <c r="GW18" s="35"/>
      <c r="GX18" s="32">
        <f t="shared" si="50"/>
        <v>0</v>
      </c>
      <c r="GY18" s="35"/>
      <c r="GZ18" s="35"/>
      <c r="HA18" s="33">
        <f t="shared" si="51"/>
        <v>0</v>
      </c>
      <c r="HB18" s="35"/>
      <c r="HC18" s="35"/>
      <c r="HD18" s="32">
        <f t="shared" si="52"/>
        <v>0</v>
      </c>
      <c r="HE18" s="35"/>
      <c r="HF18" s="35"/>
      <c r="HG18" s="33">
        <f t="shared" si="53"/>
        <v>0</v>
      </c>
      <c r="HH18" s="34">
        <f t="shared" si="54"/>
        <v>0</v>
      </c>
    </row>
    <row r="19" spans="1:216" s="11" customFormat="1" ht="15">
      <c r="A19" s="10">
        <v>11</v>
      </c>
      <c r="B19" s="14" t="s">
        <v>40</v>
      </c>
      <c r="C19" s="21" t="s">
        <v>269</v>
      </c>
      <c r="D19" s="20" t="s">
        <v>279</v>
      </c>
      <c r="E19" s="28" t="str">
        <f t="shared" si="0"/>
        <v>133MR2578</v>
      </c>
      <c r="F19" s="12" t="s">
        <v>280</v>
      </c>
      <c r="G19" s="13" t="s">
        <v>113</v>
      </c>
      <c r="H19" s="29" t="str">
        <f t="shared" si="1"/>
        <v>19/06/1995</v>
      </c>
      <c r="I19" s="20" t="s">
        <v>110</v>
      </c>
      <c r="J19" s="20" t="s">
        <v>61</v>
      </c>
      <c r="K19" s="20" t="s">
        <v>72</v>
      </c>
      <c r="L19" s="15" t="s">
        <v>281</v>
      </c>
      <c r="M19" s="14" t="s">
        <v>106</v>
      </c>
      <c r="N19" s="35">
        <v>6</v>
      </c>
      <c r="O19" s="35">
        <v>7</v>
      </c>
      <c r="P19" s="35">
        <v>5</v>
      </c>
      <c r="Q19" s="35">
        <v>6</v>
      </c>
      <c r="R19" s="32">
        <f t="shared" si="2"/>
        <v>5.8</v>
      </c>
      <c r="S19" s="35">
        <v>5</v>
      </c>
      <c r="T19" s="35"/>
      <c r="U19" s="33">
        <f t="shared" si="3"/>
        <v>5.4</v>
      </c>
      <c r="V19" s="35"/>
      <c r="W19" s="35"/>
      <c r="X19" s="32">
        <f t="shared" si="55"/>
        <v>0</v>
      </c>
      <c r="Y19" s="35"/>
      <c r="Z19" s="35"/>
      <c r="AA19" s="33">
        <f t="shared" si="56"/>
        <v>0</v>
      </c>
      <c r="AB19" s="34">
        <f t="shared" si="4"/>
        <v>5.4</v>
      </c>
      <c r="AC19" s="35">
        <v>8</v>
      </c>
      <c r="AD19" s="35">
        <v>7</v>
      </c>
      <c r="AE19" s="32">
        <f t="shared" si="5"/>
        <v>7.3</v>
      </c>
      <c r="AF19" s="35">
        <v>7</v>
      </c>
      <c r="AG19" s="35"/>
      <c r="AH19" s="33">
        <f t="shared" si="6"/>
        <v>7.2</v>
      </c>
      <c r="AI19" s="35"/>
      <c r="AJ19" s="35"/>
      <c r="AK19" s="32">
        <f t="shared" si="57"/>
        <v>0</v>
      </c>
      <c r="AL19" s="35"/>
      <c r="AM19" s="35"/>
      <c r="AN19" s="33">
        <f t="shared" si="58"/>
        <v>0</v>
      </c>
      <c r="AO19" s="34">
        <f t="shared" si="7"/>
        <v>7.15</v>
      </c>
      <c r="AP19" s="35"/>
      <c r="AQ19" s="35"/>
      <c r="AR19" s="32">
        <f t="shared" si="8"/>
        <v>0</v>
      </c>
      <c r="AS19" s="35"/>
      <c r="AT19" s="35"/>
      <c r="AU19" s="33">
        <f t="shared" si="9"/>
        <v>0</v>
      </c>
      <c r="AV19" s="35"/>
      <c r="AW19" s="35"/>
      <c r="AX19" s="32">
        <f t="shared" si="59"/>
        <v>0</v>
      </c>
      <c r="AY19" s="35"/>
      <c r="AZ19" s="35"/>
      <c r="BA19" s="33">
        <f t="shared" si="60"/>
        <v>0</v>
      </c>
      <c r="BB19" s="34">
        <f t="shared" si="10"/>
        <v>0</v>
      </c>
      <c r="BC19" s="35">
        <v>4</v>
      </c>
      <c r="BD19" s="35">
        <v>9</v>
      </c>
      <c r="BE19" s="35">
        <v>7</v>
      </c>
      <c r="BF19" s="35">
        <v>6</v>
      </c>
      <c r="BG19" s="32">
        <f t="shared" si="11"/>
        <v>6.5</v>
      </c>
      <c r="BH19" s="35">
        <v>8</v>
      </c>
      <c r="BI19" s="35"/>
      <c r="BJ19" s="33">
        <f t="shared" si="12"/>
        <v>7.3</v>
      </c>
      <c r="BK19" s="35"/>
      <c r="BL19" s="35"/>
      <c r="BM19" s="32">
        <f t="shared" si="61"/>
        <v>0</v>
      </c>
      <c r="BN19" s="35"/>
      <c r="BO19" s="35"/>
      <c r="BP19" s="33">
        <f t="shared" si="62"/>
        <v>0</v>
      </c>
      <c r="BQ19" s="34">
        <f t="shared" si="13"/>
        <v>7.25</v>
      </c>
      <c r="BR19" s="35">
        <v>6</v>
      </c>
      <c r="BS19" s="35">
        <v>5</v>
      </c>
      <c r="BT19" s="32">
        <f t="shared" si="14"/>
        <v>5.3</v>
      </c>
      <c r="BU19" s="35">
        <v>6</v>
      </c>
      <c r="BV19" s="35"/>
      <c r="BW19" s="33">
        <f t="shared" si="15"/>
        <v>5.7</v>
      </c>
      <c r="BX19" s="35"/>
      <c r="BY19" s="35"/>
      <c r="BZ19" s="32">
        <f t="shared" si="63"/>
        <v>0</v>
      </c>
      <c r="CA19" s="35"/>
      <c r="CB19" s="35"/>
      <c r="CC19" s="33">
        <f t="shared" si="64"/>
        <v>0</v>
      </c>
      <c r="CD19" s="34">
        <f t="shared" si="16"/>
        <v>5.65</v>
      </c>
      <c r="CE19" s="35"/>
      <c r="CF19" s="35"/>
      <c r="CG19" s="32">
        <f t="shared" si="17"/>
        <v>0</v>
      </c>
      <c r="CH19" s="35"/>
      <c r="CI19" s="35"/>
      <c r="CJ19" s="33">
        <f t="shared" si="18"/>
        <v>0</v>
      </c>
      <c r="CK19" s="35"/>
      <c r="CL19" s="35"/>
      <c r="CM19" s="32">
        <f t="shared" si="76"/>
        <v>0</v>
      </c>
      <c r="CN19" s="35"/>
      <c r="CO19" s="35"/>
      <c r="CP19" s="33">
        <f t="shared" si="65"/>
        <v>0</v>
      </c>
      <c r="CQ19" s="34">
        <f t="shared" si="19"/>
        <v>0</v>
      </c>
      <c r="CR19" s="35">
        <v>7</v>
      </c>
      <c r="CS19" s="35">
        <v>8</v>
      </c>
      <c r="CT19" s="32">
        <f t="shared" si="20"/>
        <v>7.7</v>
      </c>
      <c r="CU19" s="35">
        <v>7</v>
      </c>
      <c r="CV19" s="35"/>
      <c r="CW19" s="33">
        <f t="shared" si="21"/>
        <v>7.4</v>
      </c>
      <c r="CX19" s="35"/>
      <c r="CY19" s="35"/>
      <c r="CZ19" s="32">
        <f t="shared" si="66"/>
        <v>0</v>
      </c>
      <c r="DA19" s="35"/>
      <c r="DB19" s="35"/>
      <c r="DC19" s="33">
        <f t="shared" si="67"/>
        <v>0</v>
      </c>
      <c r="DD19" s="34">
        <f t="shared" si="22"/>
        <v>7.35</v>
      </c>
      <c r="DE19" s="35"/>
      <c r="DF19" s="35"/>
      <c r="DG19" s="32">
        <f t="shared" si="23"/>
        <v>0</v>
      </c>
      <c r="DH19" s="35"/>
      <c r="DI19" s="35"/>
      <c r="DJ19" s="33">
        <f t="shared" si="24"/>
        <v>0</v>
      </c>
      <c r="DK19" s="35"/>
      <c r="DL19" s="35"/>
      <c r="DM19" s="32">
        <f t="shared" si="68"/>
        <v>0</v>
      </c>
      <c r="DN19" s="35"/>
      <c r="DO19" s="35"/>
      <c r="DP19" s="33">
        <f t="shared" si="69"/>
        <v>0</v>
      </c>
      <c r="DQ19" s="34">
        <f t="shared" si="25"/>
        <v>0</v>
      </c>
      <c r="DR19" s="35">
        <v>5</v>
      </c>
      <c r="DS19" s="35">
        <v>7</v>
      </c>
      <c r="DT19" s="32">
        <f t="shared" si="26"/>
        <v>6.3</v>
      </c>
      <c r="DU19" s="35"/>
      <c r="DV19" s="35"/>
      <c r="DW19" s="33">
        <f t="shared" si="27"/>
        <v>3.2</v>
      </c>
      <c r="DX19" s="35"/>
      <c r="DY19" s="35"/>
      <c r="DZ19" s="32">
        <f t="shared" si="70"/>
        <v>0</v>
      </c>
      <c r="EA19" s="35"/>
      <c r="EB19" s="35"/>
      <c r="EC19" s="33">
        <f t="shared" si="71"/>
        <v>0</v>
      </c>
      <c r="ED19" s="34">
        <f t="shared" si="28"/>
        <v>3.15</v>
      </c>
      <c r="EE19" s="35"/>
      <c r="EF19" s="35"/>
      <c r="EG19" s="32">
        <f t="shared" si="29"/>
        <v>0</v>
      </c>
      <c r="EH19" s="35"/>
      <c r="EI19" s="35"/>
      <c r="EJ19" s="33">
        <f t="shared" si="30"/>
        <v>0</v>
      </c>
      <c r="EK19" s="35"/>
      <c r="EL19" s="35"/>
      <c r="EM19" s="32">
        <f t="shared" si="72"/>
        <v>0</v>
      </c>
      <c r="EN19" s="35"/>
      <c r="EO19" s="35"/>
      <c r="EP19" s="33">
        <f t="shared" si="73"/>
        <v>0</v>
      </c>
      <c r="EQ19" s="34">
        <f t="shared" si="31"/>
        <v>0</v>
      </c>
      <c r="ER19" s="35"/>
      <c r="ES19" s="35"/>
      <c r="ET19" s="32">
        <f t="shared" si="32"/>
        <v>0</v>
      </c>
      <c r="EU19" s="35"/>
      <c r="EV19" s="35"/>
      <c r="EW19" s="33">
        <f t="shared" si="33"/>
        <v>0</v>
      </c>
      <c r="EX19" s="35"/>
      <c r="EY19" s="35"/>
      <c r="EZ19" s="32">
        <f t="shared" si="74"/>
        <v>0</v>
      </c>
      <c r="FA19" s="35"/>
      <c r="FB19" s="35"/>
      <c r="FC19" s="33">
        <f t="shared" si="75"/>
        <v>0</v>
      </c>
      <c r="FD19" s="34">
        <f t="shared" si="34"/>
        <v>0</v>
      </c>
      <c r="FE19" s="35"/>
      <c r="FF19" s="35"/>
      <c r="FG19" s="32">
        <f t="shared" si="35"/>
        <v>0</v>
      </c>
      <c r="FH19" s="35">
        <v>8</v>
      </c>
      <c r="FI19" s="35">
        <v>9</v>
      </c>
      <c r="FJ19" s="32">
        <f t="shared" si="36"/>
        <v>8.7</v>
      </c>
      <c r="FK19" s="33">
        <f t="shared" si="37"/>
        <v>4.4</v>
      </c>
      <c r="FL19" s="35"/>
      <c r="FM19" s="35"/>
      <c r="FN19" s="33">
        <f t="shared" si="38"/>
        <v>2.2</v>
      </c>
      <c r="FO19" s="35"/>
      <c r="FP19" s="35"/>
      <c r="FQ19" s="15"/>
      <c r="FR19" s="35"/>
      <c r="FS19" s="35"/>
      <c r="FT19" s="15"/>
      <c r="FU19" s="34">
        <f t="shared" si="39"/>
        <v>2.2</v>
      </c>
      <c r="FV19" s="35">
        <v>5</v>
      </c>
      <c r="FW19" s="35">
        <v>7</v>
      </c>
      <c r="FX19" s="32">
        <f t="shared" si="40"/>
        <v>6.3</v>
      </c>
      <c r="FY19" s="35"/>
      <c r="FZ19" s="35"/>
      <c r="GA19" s="33">
        <f t="shared" si="41"/>
        <v>3.2</v>
      </c>
      <c r="GB19" s="35"/>
      <c r="GC19" s="35"/>
      <c r="GD19" s="32">
        <f t="shared" si="42"/>
        <v>0</v>
      </c>
      <c r="GE19" s="35"/>
      <c r="GF19" s="35"/>
      <c r="GG19" s="33">
        <f t="shared" si="43"/>
        <v>0</v>
      </c>
      <c r="GH19" s="34">
        <f t="shared" si="44"/>
        <v>3.15</v>
      </c>
      <c r="GI19" s="35">
        <v>6</v>
      </c>
      <c r="GJ19" s="36"/>
      <c r="GK19" s="32">
        <f t="shared" si="45"/>
        <v>2</v>
      </c>
      <c r="GL19" s="35"/>
      <c r="GM19" s="35"/>
      <c r="GN19" s="33">
        <f t="shared" si="46"/>
        <v>1</v>
      </c>
      <c r="GO19" s="35"/>
      <c r="GP19" s="35"/>
      <c r="GQ19" s="32">
        <f t="shared" si="47"/>
        <v>0</v>
      </c>
      <c r="GR19" s="35"/>
      <c r="GS19" s="35"/>
      <c r="GT19" s="33">
        <f t="shared" si="48"/>
        <v>0</v>
      </c>
      <c r="GU19" s="34">
        <f t="shared" si="49"/>
        <v>1</v>
      </c>
      <c r="GV19" s="35"/>
      <c r="GW19" s="35"/>
      <c r="GX19" s="32">
        <f t="shared" si="50"/>
        <v>0</v>
      </c>
      <c r="GY19" s="35"/>
      <c r="GZ19" s="35"/>
      <c r="HA19" s="33">
        <f t="shared" si="51"/>
        <v>0</v>
      </c>
      <c r="HB19" s="35"/>
      <c r="HC19" s="35"/>
      <c r="HD19" s="32">
        <f t="shared" si="52"/>
        <v>0</v>
      </c>
      <c r="HE19" s="35"/>
      <c r="HF19" s="35"/>
      <c r="HG19" s="33">
        <f t="shared" si="53"/>
        <v>0</v>
      </c>
      <c r="HH19" s="34">
        <f t="shared" si="54"/>
        <v>0</v>
      </c>
    </row>
    <row r="20" spans="1:216" s="11" customFormat="1" ht="15">
      <c r="A20" s="10">
        <v>12</v>
      </c>
      <c r="B20" s="14" t="s">
        <v>40</v>
      </c>
      <c r="C20" s="21" t="s">
        <v>269</v>
      </c>
      <c r="D20" s="20" t="s">
        <v>282</v>
      </c>
      <c r="E20" s="28" t="str">
        <f t="shared" si="0"/>
        <v>133MR2584</v>
      </c>
      <c r="F20" s="12" t="s">
        <v>283</v>
      </c>
      <c r="G20" s="13" t="s">
        <v>284</v>
      </c>
      <c r="H20" s="29" t="str">
        <f t="shared" si="1"/>
        <v>31/10/1994</v>
      </c>
      <c r="I20" s="20" t="s">
        <v>120</v>
      </c>
      <c r="J20" s="20" t="s">
        <v>50</v>
      </c>
      <c r="K20" s="20" t="s">
        <v>67</v>
      </c>
      <c r="L20" s="15" t="s">
        <v>78</v>
      </c>
      <c r="M20" s="14" t="s">
        <v>43</v>
      </c>
      <c r="N20" s="35"/>
      <c r="O20" s="35"/>
      <c r="P20" s="35"/>
      <c r="Q20" s="35"/>
      <c r="R20" s="32">
        <f t="shared" si="2"/>
        <v>0</v>
      </c>
      <c r="S20" s="35"/>
      <c r="T20" s="35"/>
      <c r="U20" s="33">
        <f t="shared" si="3"/>
        <v>0</v>
      </c>
      <c r="V20" s="35"/>
      <c r="W20" s="35"/>
      <c r="X20" s="32">
        <f t="shared" si="55"/>
        <v>0</v>
      </c>
      <c r="Y20" s="35"/>
      <c r="Z20" s="35"/>
      <c r="AA20" s="33">
        <f t="shared" si="56"/>
        <v>0</v>
      </c>
      <c r="AB20" s="34">
        <f t="shared" si="4"/>
        <v>0</v>
      </c>
      <c r="AC20" s="35"/>
      <c r="AD20" s="35"/>
      <c r="AE20" s="32">
        <f t="shared" si="5"/>
        <v>0</v>
      </c>
      <c r="AF20" s="35"/>
      <c r="AG20" s="35"/>
      <c r="AH20" s="33">
        <f t="shared" si="6"/>
        <v>0</v>
      </c>
      <c r="AI20" s="35"/>
      <c r="AJ20" s="35"/>
      <c r="AK20" s="32">
        <f t="shared" si="57"/>
        <v>0</v>
      </c>
      <c r="AL20" s="35"/>
      <c r="AM20" s="35"/>
      <c r="AN20" s="33">
        <f t="shared" si="58"/>
        <v>0</v>
      </c>
      <c r="AO20" s="34">
        <f t="shared" si="7"/>
        <v>0</v>
      </c>
      <c r="AP20" s="35"/>
      <c r="AQ20" s="35"/>
      <c r="AR20" s="32">
        <f t="shared" si="8"/>
        <v>0</v>
      </c>
      <c r="AS20" s="35"/>
      <c r="AT20" s="35"/>
      <c r="AU20" s="33">
        <f t="shared" si="9"/>
        <v>0</v>
      </c>
      <c r="AV20" s="35"/>
      <c r="AW20" s="35"/>
      <c r="AX20" s="32">
        <f t="shared" si="59"/>
        <v>0</v>
      </c>
      <c r="AY20" s="35"/>
      <c r="AZ20" s="35"/>
      <c r="BA20" s="33">
        <f t="shared" si="60"/>
        <v>0</v>
      </c>
      <c r="BB20" s="34">
        <f t="shared" si="10"/>
        <v>0</v>
      </c>
      <c r="BC20" s="35">
        <v>5</v>
      </c>
      <c r="BD20" s="36"/>
      <c r="BE20" s="35">
        <v>9</v>
      </c>
      <c r="BF20" s="36"/>
      <c r="BG20" s="32">
        <f t="shared" si="11"/>
        <v>3.8</v>
      </c>
      <c r="BH20" s="36"/>
      <c r="BI20" s="35"/>
      <c r="BJ20" s="33">
        <f t="shared" si="12"/>
        <v>1.9</v>
      </c>
      <c r="BK20" s="35"/>
      <c r="BL20" s="35"/>
      <c r="BM20" s="32">
        <f t="shared" si="61"/>
        <v>0</v>
      </c>
      <c r="BN20" s="35"/>
      <c r="BO20" s="35"/>
      <c r="BP20" s="33">
        <f t="shared" si="62"/>
        <v>0</v>
      </c>
      <c r="BQ20" s="34">
        <f t="shared" si="13"/>
        <v>1.9</v>
      </c>
      <c r="BR20" s="35"/>
      <c r="BS20" s="35"/>
      <c r="BT20" s="32">
        <f t="shared" si="14"/>
        <v>0</v>
      </c>
      <c r="BU20" s="35"/>
      <c r="BV20" s="35"/>
      <c r="BW20" s="33">
        <f t="shared" si="15"/>
        <v>0</v>
      </c>
      <c r="BX20" s="35"/>
      <c r="BY20" s="35"/>
      <c r="BZ20" s="32">
        <f t="shared" si="63"/>
        <v>0</v>
      </c>
      <c r="CA20" s="35"/>
      <c r="CB20" s="35"/>
      <c r="CC20" s="33">
        <f t="shared" si="64"/>
        <v>0</v>
      </c>
      <c r="CD20" s="34">
        <f t="shared" si="16"/>
        <v>0</v>
      </c>
      <c r="CE20" s="35"/>
      <c r="CF20" s="35"/>
      <c r="CG20" s="32">
        <f t="shared" si="17"/>
        <v>0</v>
      </c>
      <c r="CH20" s="35"/>
      <c r="CI20" s="35"/>
      <c r="CJ20" s="33">
        <f t="shared" si="18"/>
        <v>0</v>
      </c>
      <c r="CK20" s="35"/>
      <c r="CL20" s="35"/>
      <c r="CM20" s="32">
        <f t="shared" si="76"/>
        <v>0</v>
      </c>
      <c r="CN20" s="35"/>
      <c r="CO20" s="35"/>
      <c r="CP20" s="33">
        <f t="shared" si="65"/>
        <v>0</v>
      </c>
      <c r="CQ20" s="34">
        <f t="shared" si="19"/>
        <v>0</v>
      </c>
      <c r="CR20" s="35">
        <v>6</v>
      </c>
      <c r="CS20" s="36"/>
      <c r="CT20" s="32">
        <f t="shared" si="20"/>
        <v>2</v>
      </c>
      <c r="CU20" s="36"/>
      <c r="CV20" s="35"/>
      <c r="CW20" s="33">
        <f t="shared" si="21"/>
        <v>1</v>
      </c>
      <c r="CX20" s="35"/>
      <c r="CY20" s="35"/>
      <c r="CZ20" s="32">
        <f t="shared" si="66"/>
        <v>0</v>
      </c>
      <c r="DA20" s="35"/>
      <c r="DB20" s="35"/>
      <c r="DC20" s="33">
        <f t="shared" si="67"/>
        <v>0</v>
      </c>
      <c r="DD20" s="34">
        <f t="shared" si="22"/>
        <v>1</v>
      </c>
      <c r="DE20" s="35"/>
      <c r="DF20" s="35"/>
      <c r="DG20" s="32">
        <f t="shared" si="23"/>
        <v>0</v>
      </c>
      <c r="DH20" s="35"/>
      <c r="DI20" s="35"/>
      <c r="DJ20" s="33">
        <f t="shared" si="24"/>
        <v>0</v>
      </c>
      <c r="DK20" s="35"/>
      <c r="DL20" s="35"/>
      <c r="DM20" s="32">
        <f t="shared" si="68"/>
        <v>0</v>
      </c>
      <c r="DN20" s="35"/>
      <c r="DO20" s="35"/>
      <c r="DP20" s="33">
        <f t="shared" si="69"/>
        <v>0</v>
      </c>
      <c r="DQ20" s="34">
        <f t="shared" si="25"/>
        <v>0</v>
      </c>
      <c r="DR20" s="35"/>
      <c r="DS20" s="35"/>
      <c r="DT20" s="32">
        <f t="shared" si="26"/>
        <v>0</v>
      </c>
      <c r="DU20" s="35"/>
      <c r="DV20" s="35"/>
      <c r="DW20" s="33">
        <f t="shared" si="27"/>
        <v>0</v>
      </c>
      <c r="DX20" s="35"/>
      <c r="DY20" s="35"/>
      <c r="DZ20" s="32">
        <f t="shared" si="70"/>
        <v>0</v>
      </c>
      <c r="EA20" s="35"/>
      <c r="EB20" s="35"/>
      <c r="EC20" s="33">
        <f t="shared" si="71"/>
        <v>0</v>
      </c>
      <c r="ED20" s="34">
        <f t="shared" si="28"/>
        <v>0</v>
      </c>
      <c r="EE20" s="35"/>
      <c r="EF20" s="35"/>
      <c r="EG20" s="32">
        <f t="shared" si="29"/>
        <v>0</v>
      </c>
      <c r="EH20" s="35"/>
      <c r="EI20" s="35"/>
      <c r="EJ20" s="33">
        <f t="shared" si="30"/>
        <v>0</v>
      </c>
      <c r="EK20" s="35"/>
      <c r="EL20" s="35"/>
      <c r="EM20" s="32">
        <f t="shared" si="72"/>
        <v>0</v>
      </c>
      <c r="EN20" s="35"/>
      <c r="EO20" s="35"/>
      <c r="EP20" s="33">
        <f t="shared" si="73"/>
        <v>0</v>
      </c>
      <c r="EQ20" s="34">
        <f t="shared" si="31"/>
        <v>0</v>
      </c>
      <c r="ER20" s="35"/>
      <c r="ES20" s="35"/>
      <c r="ET20" s="32">
        <f t="shared" si="32"/>
        <v>0</v>
      </c>
      <c r="EU20" s="35"/>
      <c r="EV20" s="35"/>
      <c r="EW20" s="33">
        <f t="shared" si="33"/>
        <v>0</v>
      </c>
      <c r="EX20" s="35"/>
      <c r="EY20" s="35"/>
      <c r="EZ20" s="32">
        <f t="shared" si="74"/>
        <v>0</v>
      </c>
      <c r="FA20" s="35"/>
      <c r="FB20" s="35"/>
      <c r="FC20" s="33">
        <f t="shared" si="75"/>
        <v>0</v>
      </c>
      <c r="FD20" s="34">
        <f t="shared" si="34"/>
        <v>0</v>
      </c>
      <c r="FE20" s="35"/>
      <c r="FF20" s="35"/>
      <c r="FG20" s="32">
        <f t="shared" si="35"/>
        <v>0</v>
      </c>
      <c r="FH20" s="35">
        <v>8</v>
      </c>
      <c r="FI20" s="35">
        <v>6</v>
      </c>
      <c r="FJ20" s="32">
        <f t="shared" si="36"/>
        <v>6.7</v>
      </c>
      <c r="FK20" s="33">
        <f t="shared" si="37"/>
        <v>3.4</v>
      </c>
      <c r="FL20" s="35"/>
      <c r="FM20" s="35"/>
      <c r="FN20" s="33">
        <f t="shared" si="38"/>
        <v>1.7</v>
      </c>
      <c r="FO20" s="35"/>
      <c r="FP20" s="35"/>
      <c r="FQ20" s="15"/>
      <c r="FR20" s="35"/>
      <c r="FS20" s="35"/>
      <c r="FT20" s="15"/>
      <c r="FU20" s="34">
        <f t="shared" si="39"/>
        <v>1.7</v>
      </c>
      <c r="FV20" s="35"/>
      <c r="FW20" s="35"/>
      <c r="FX20" s="32">
        <f t="shared" si="40"/>
        <v>0</v>
      </c>
      <c r="FY20" s="35"/>
      <c r="FZ20" s="35"/>
      <c r="GA20" s="33">
        <f t="shared" si="41"/>
        <v>0</v>
      </c>
      <c r="GB20" s="35"/>
      <c r="GC20" s="35"/>
      <c r="GD20" s="32">
        <f t="shared" si="42"/>
        <v>0</v>
      </c>
      <c r="GE20" s="35"/>
      <c r="GF20" s="35"/>
      <c r="GG20" s="33">
        <f t="shared" si="43"/>
        <v>0</v>
      </c>
      <c r="GH20" s="34">
        <f t="shared" si="44"/>
        <v>0</v>
      </c>
      <c r="GI20" s="35"/>
      <c r="GJ20" s="35"/>
      <c r="GK20" s="32">
        <f t="shared" si="45"/>
        <v>0</v>
      </c>
      <c r="GL20" s="35"/>
      <c r="GM20" s="35"/>
      <c r="GN20" s="33">
        <f t="shared" si="46"/>
        <v>0</v>
      </c>
      <c r="GO20" s="35"/>
      <c r="GP20" s="35"/>
      <c r="GQ20" s="32">
        <f t="shared" si="47"/>
        <v>0</v>
      </c>
      <c r="GR20" s="35"/>
      <c r="GS20" s="35"/>
      <c r="GT20" s="33">
        <f t="shared" si="48"/>
        <v>0</v>
      </c>
      <c r="GU20" s="34">
        <f t="shared" si="49"/>
        <v>0</v>
      </c>
      <c r="GV20" s="35"/>
      <c r="GW20" s="35"/>
      <c r="GX20" s="32">
        <f t="shared" si="50"/>
        <v>0</v>
      </c>
      <c r="GY20" s="35"/>
      <c r="GZ20" s="35"/>
      <c r="HA20" s="33">
        <f t="shared" si="51"/>
        <v>0</v>
      </c>
      <c r="HB20" s="35"/>
      <c r="HC20" s="35"/>
      <c r="HD20" s="32">
        <f t="shared" si="52"/>
        <v>0</v>
      </c>
      <c r="HE20" s="35"/>
      <c r="HF20" s="35"/>
      <c r="HG20" s="33">
        <f t="shared" si="53"/>
        <v>0</v>
      </c>
      <c r="HH20" s="34">
        <f t="shared" si="54"/>
        <v>0</v>
      </c>
    </row>
    <row r="21" spans="1:216" s="11" customFormat="1" ht="15">
      <c r="A21" s="10">
        <v>13</v>
      </c>
      <c r="B21" s="14" t="s">
        <v>40</v>
      </c>
      <c r="C21" s="21" t="s">
        <v>269</v>
      </c>
      <c r="D21" s="20" t="s">
        <v>412</v>
      </c>
      <c r="E21" s="28" t="str">
        <f t="shared" si="0"/>
        <v>133MR2632</v>
      </c>
      <c r="F21" s="12" t="s">
        <v>413</v>
      </c>
      <c r="G21" s="13" t="s">
        <v>158</v>
      </c>
      <c r="H21" s="23" t="str">
        <f t="shared" si="1"/>
        <v>26/10/1994</v>
      </c>
      <c r="I21" s="20" t="s">
        <v>124</v>
      </c>
      <c r="J21" s="20" t="s">
        <v>50</v>
      </c>
      <c r="K21" s="20" t="s">
        <v>67</v>
      </c>
      <c r="L21" s="15" t="s">
        <v>414</v>
      </c>
      <c r="M21" s="14" t="s">
        <v>43</v>
      </c>
      <c r="N21" s="35"/>
      <c r="O21" s="35"/>
      <c r="P21" s="35"/>
      <c r="Q21" s="35"/>
      <c r="R21" s="32">
        <f t="shared" si="2"/>
        <v>0</v>
      </c>
      <c r="S21" s="35"/>
      <c r="T21" s="35"/>
      <c r="U21" s="33">
        <f t="shared" si="3"/>
        <v>0</v>
      </c>
      <c r="V21" s="35"/>
      <c r="W21" s="35"/>
      <c r="X21" s="32">
        <f t="shared" si="55"/>
        <v>0</v>
      </c>
      <c r="Y21" s="35"/>
      <c r="Z21" s="35"/>
      <c r="AA21" s="33">
        <f t="shared" si="56"/>
        <v>0</v>
      </c>
      <c r="AB21" s="34">
        <f t="shared" si="4"/>
        <v>0</v>
      </c>
      <c r="AC21" s="35"/>
      <c r="AD21" s="35"/>
      <c r="AE21" s="32">
        <f t="shared" si="5"/>
        <v>0</v>
      </c>
      <c r="AF21" s="35"/>
      <c r="AG21" s="35"/>
      <c r="AH21" s="33">
        <f t="shared" si="6"/>
        <v>0</v>
      </c>
      <c r="AI21" s="35"/>
      <c r="AJ21" s="35"/>
      <c r="AK21" s="32">
        <f t="shared" si="57"/>
        <v>0</v>
      </c>
      <c r="AL21" s="35"/>
      <c r="AM21" s="35"/>
      <c r="AN21" s="33">
        <f t="shared" si="58"/>
        <v>0</v>
      </c>
      <c r="AO21" s="34">
        <f t="shared" si="7"/>
        <v>0</v>
      </c>
      <c r="AP21" s="35"/>
      <c r="AQ21" s="35"/>
      <c r="AR21" s="32">
        <f t="shared" si="8"/>
        <v>0</v>
      </c>
      <c r="AS21" s="35"/>
      <c r="AT21" s="35"/>
      <c r="AU21" s="33">
        <f t="shared" si="9"/>
        <v>0</v>
      </c>
      <c r="AV21" s="35"/>
      <c r="AW21" s="35"/>
      <c r="AX21" s="32">
        <f t="shared" si="59"/>
        <v>0</v>
      </c>
      <c r="AY21" s="35"/>
      <c r="AZ21" s="35"/>
      <c r="BA21" s="33">
        <f t="shared" si="60"/>
        <v>0</v>
      </c>
      <c r="BB21" s="34">
        <f t="shared" si="10"/>
        <v>0</v>
      </c>
      <c r="BC21" s="35"/>
      <c r="BD21" s="35"/>
      <c r="BE21" s="35"/>
      <c r="BF21" s="35"/>
      <c r="BG21" s="32">
        <f t="shared" si="11"/>
        <v>0</v>
      </c>
      <c r="BH21" s="35"/>
      <c r="BI21" s="35"/>
      <c r="BJ21" s="33">
        <f t="shared" si="12"/>
        <v>0</v>
      </c>
      <c r="BK21" s="35"/>
      <c r="BL21" s="35"/>
      <c r="BM21" s="32">
        <f t="shared" si="61"/>
        <v>0</v>
      </c>
      <c r="BN21" s="35"/>
      <c r="BO21" s="35"/>
      <c r="BP21" s="33">
        <f t="shared" si="62"/>
        <v>0</v>
      </c>
      <c r="BQ21" s="34">
        <f t="shared" si="13"/>
        <v>0</v>
      </c>
      <c r="BR21" s="35"/>
      <c r="BS21" s="35"/>
      <c r="BT21" s="32">
        <f t="shared" si="14"/>
        <v>0</v>
      </c>
      <c r="BU21" s="35"/>
      <c r="BV21" s="35"/>
      <c r="BW21" s="33">
        <f t="shared" si="15"/>
        <v>0</v>
      </c>
      <c r="BX21" s="35"/>
      <c r="BY21" s="35"/>
      <c r="BZ21" s="32">
        <f t="shared" si="63"/>
        <v>0</v>
      </c>
      <c r="CA21" s="35"/>
      <c r="CB21" s="35"/>
      <c r="CC21" s="33">
        <f t="shared" si="64"/>
        <v>0</v>
      </c>
      <c r="CD21" s="34">
        <f t="shared" si="16"/>
        <v>0</v>
      </c>
      <c r="CE21" s="35"/>
      <c r="CF21" s="35"/>
      <c r="CG21" s="32">
        <f t="shared" si="17"/>
        <v>0</v>
      </c>
      <c r="CH21" s="35"/>
      <c r="CI21" s="35"/>
      <c r="CJ21" s="33">
        <f t="shared" si="18"/>
        <v>0</v>
      </c>
      <c r="CK21" s="35"/>
      <c r="CL21" s="35"/>
      <c r="CM21" s="32">
        <f t="shared" si="76"/>
        <v>0</v>
      </c>
      <c r="CN21" s="35"/>
      <c r="CO21" s="35"/>
      <c r="CP21" s="33">
        <f t="shared" si="65"/>
        <v>0</v>
      </c>
      <c r="CQ21" s="34">
        <f t="shared" si="19"/>
        <v>0</v>
      </c>
      <c r="CR21" s="35"/>
      <c r="CS21" s="35"/>
      <c r="CT21" s="32">
        <f t="shared" si="20"/>
        <v>0</v>
      </c>
      <c r="CU21" s="35"/>
      <c r="CV21" s="35"/>
      <c r="CW21" s="33">
        <f t="shared" si="21"/>
        <v>0</v>
      </c>
      <c r="CX21" s="35"/>
      <c r="CY21" s="35"/>
      <c r="CZ21" s="32">
        <f t="shared" si="66"/>
        <v>0</v>
      </c>
      <c r="DA21" s="35"/>
      <c r="DB21" s="35"/>
      <c r="DC21" s="33">
        <f t="shared" si="67"/>
        <v>0</v>
      </c>
      <c r="DD21" s="34">
        <f t="shared" si="22"/>
        <v>0</v>
      </c>
      <c r="DE21" s="35"/>
      <c r="DF21" s="35"/>
      <c r="DG21" s="32">
        <f t="shared" si="23"/>
        <v>0</v>
      </c>
      <c r="DH21" s="35"/>
      <c r="DI21" s="35"/>
      <c r="DJ21" s="33">
        <f t="shared" si="24"/>
        <v>0</v>
      </c>
      <c r="DK21" s="35"/>
      <c r="DL21" s="35"/>
      <c r="DM21" s="32">
        <f t="shared" si="68"/>
        <v>0</v>
      </c>
      <c r="DN21" s="35"/>
      <c r="DO21" s="35"/>
      <c r="DP21" s="33">
        <f t="shared" si="69"/>
        <v>0</v>
      </c>
      <c r="DQ21" s="34">
        <f t="shared" si="25"/>
        <v>0</v>
      </c>
      <c r="DR21" s="35"/>
      <c r="DS21" s="35"/>
      <c r="DT21" s="32">
        <f t="shared" si="26"/>
        <v>0</v>
      </c>
      <c r="DU21" s="35"/>
      <c r="DV21" s="35"/>
      <c r="DW21" s="33">
        <f t="shared" si="27"/>
        <v>0</v>
      </c>
      <c r="DX21" s="35"/>
      <c r="DY21" s="35"/>
      <c r="DZ21" s="32">
        <f t="shared" si="70"/>
        <v>0</v>
      </c>
      <c r="EA21" s="35"/>
      <c r="EB21" s="35"/>
      <c r="EC21" s="33">
        <f t="shared" si="71"/>
        <v>0</v>
      </c>
      <c r="ED21" s="34">
        <f t="shared" si="28"/>
        <v>0</v>
      </c>
      <c r="EE21" s="35"/>
      <c r="EF21" s="35"/>
      <c r="EG21" s="32">
        <f t="shared" si="29"/>
        <v>0</v>
      </c>
      <c r="EH21" s="35"/>
      <c r="EI21" s="35"/>
      <c r="EJ21" s="33">
        <f t="shared" si="30"/>
        <v>0</v>
      </c>
      <c r="EK21" s="35"/>
      <c r="EL21" s="35"/>
      <c r="EM21" s="32">
        <f t="shared" si="72"/>
        <v>0</v>
      </c>
      <c r="EN21" s="35"/>
      <c r="EO21" s="35"/>
      <c r="EP21" s="33">
        <f t="shared" si="73"/>
        <v>0</v>
      </c>
      <c r="EQ21" s="34">
        <f t="shared" si="31"/>
        <v>0</v>
      </c>
      <c r="ER21" s="35"/>
      <c r="ES21" s="35"/>
      <c r="ET21" s="32">
        <f t="shared" si="32"/>
        <v>0</v>
      </c>
      <c r="EU21" s="35"/>
      <c r="EV21" s="35"/>
      <c r="EW21" s="33">
        <f t="shared" si="33"/>
        <v>0</v>
      </c>
      <c r="EX21" s="35"/>
      <c r="EY21" s="35"/>
      <c r="EZ21" s="32">
        <f t="shared" si="74"/>
        <v>0</v>
      </c>
      <c r="FA21" s="35"/>
      <c r="FB21" s="35"/>
      <c r="FC21" s="33">
        <f t="shared" si="75"/>
        <v>0</v>
      </c>
      <c r="FD21" s="34">
        <f t="shared" si="34"/>
        <v>0</v>
      </c>
      <c r="FE21" s="35"/>
      <c r="FF21" s="35"/>
      <c r="FG21" s="32">
        <f t="shared" si="35"/>
        <v>0</v>
      </c>
      <c r="FH21" s="35"/>
      <c r="FI21" s="35"/>
      <c r="FJ21" s="32">
        <f t="shared" si="36"/>
        <v>0</v>
      </c>
      <c r="FK21" s="33">
        <f t="shared" si="37"/>
        <v>0</v>
      </c>
      <c r="FL21" s="35"/>
      <c r="FM21" s="35"/>
      <c r="FN21" s="33">
        <f t="shared" si="38"/>
        <v>0</v>
      </c>
      <c r="FO21" s="35"/>
      <c r="FP21" s="35"/>
      <c r="FQ21" s="15"/>
      <c r="FR21" s="35"/>
      <c r="FS21" s="35"/>
      <c r="FT21" s="15"/>
      <c r="FU21" s="34">
        <f t="shared" si="39"/>
        <v>0</v>
      </c>
      <c r="FV21" s="35">
        <v>9</v>
      </c>
      <c r="FW21" s="35">
        <v>8</v>
      </c>
      <c r="FX21" s="32">
        <f t="shared" si="40"/>
        <v>8.3</v>
      </c>
      <c r="FY21" s="35"/>
      <c r="FZ21" s="35"/>
      <c r="GA21" s="33">
        <f t="shared" si="41"/>
        <v>4.2</v>
      </c>
      <c r="GB21" s="35"/>
      <c r="GC21" s="35"/>
      <c r="GD21" s="32">
        <f t="shared" si="42"/>
        <v>0</v>
      </c>
      <c r="GE21" s="35"/>
      <c r="GF21" s="35"/>
      <c r="GG21" s="33">
        <f t="shared" si="43"/>
        <v>0</v>
      </c>
      <c r="GH21" s="34">
        <f t="shared" si="44"/>
        <v>4.15</v>
      </c>
      <c r="GI21" s="35">
        <v>7</v>
      </c>
      <c r="GJ21" s="35">
        <v>7</v>
      </c>
      <c r="GK21" s="32">
        <f t="shared" si="45"/>
        <v>7</v>
      </c>
      <c r="GL21" s="35"/>
      <c r="GM21" s="35"/>
      <c r="GN21" s="33">
        <f t="shared" si="46"/>
        <v>3.5</v>
      </c>
      <c r="GO21" s="35"/>
      <c r="GP21" s="35"/>
      <c r="GQ21" s="32">
        <f t="shared" si="47"/>
        <v>0</v>
      </c>
      <c r="GR21" s="35"/>
      <c r="GS21" s="35"/>
      <c r="GT21" s="33">
        <f t="shared" si="48"/>
        <v>0</v>
      </c>
      <c r="GU21" s="34">
        <f t="shared" si="49"/>
        <v>3.5</v>
      </c>
      <c r="GV21" s="35"/>
      <c r="GW21" s="35"/>
      <c r="GX21" s="32">
        <f t="shared" si="50"/>
        <v>0</v>
      </c>
      <c r="GY21" s="35"/>
      <c r="GZ21" s="35"/>
      <c r="HA21" s="33">
        <f t="shared" si="51"/>
        <v>0</v>
      </c>
      <c r="HB21" s="35"/>
      <c r="HC21" s="35"/>
      <c r="HD21" s="32">
        <f t="shared" si="52"/>
        <v>0</v>
      </c>
      <c r="HE21" s="35"/>
      <c r="HF21" s="35"/>
      <c r="HG21" s="33">
        <f t="shared" si="53"/>
        <v>0</v>
      </c>
      <c r="HH21" s="34">
        <f t="shared" si="54"/>
        <v>0</v>
      </c>
    </row>
  </sheetData>
  <sheetProtection/>
  <mergeCells count="72">
    <mergeCell ref="GV7:HA7"/>
    <mergeCell ref="HB7:HG7"/>
    <mergeCell ref="HH7:HH8"/>
    <mergeCell ref="FE6:FT6"/>
    <mergeCell ref="FV6:GG6"/>
    <mergeCell ref="GI6:GT6"/>
    <mergeCell ref="GV6:HG6"/>
    <mergeCell ref="FK7:FK8"/>
    <mergeCell ref="FL7:FL8"/>
    <mergeCell ref="FM7:FM8"/>
    <mergeCell ref="FN7:FN8"/>
    <mergeCell ref="FO7:FT7"/>
    <mergeCell ref="FU7:FU8"/>
    <mergeCell ref="FV7:GA7"/>
    <mergeCell ref="GB7:GG7"/>
    <mergeCell ref="GH7:GH8"/>
    <mergeCell ref="GI7:GN7"/>
    <mergeCell ref="GO7:GT7"/>
    <mergeCell ref="GU7:GU8"/>
    <mergeCell ref="FD7:FD8"/>
    <mergeCell ref="DE7:DJ7"/>
    <mergeCell ref="DK7:DP7"/>
    <mergeCell ref="DQ7:DQ8"/>
    <mergeCell ref="DR7:DW7"/>
    <mergeCell ref="DX7:EC7"/>
    <mergeCell ref="ED7:ED8"/>
    <mergeCell ref="EE7:EJ7"/>
    <mergeCell ref="EK7:EP7"/>
    <mergeCell ref="EQ7:EQ8"/>
    <mergeCell ref="ER7:EW7"/>
    <mergeCell ref="EX7:FC7"/>
    <mergeCell ref="AO7:AO8"/>
    <mergeCell ref="AP7:AU7"/>
    <mergeCell ref="AV7:BA7"/>
    <mergeCell ref="BB7:BB8"/>
    <mergeCell ref="CE7:CJ7"/>
    <mergeCell ref="DE6:DP6"/>
    <mergeCell ref="DR6:EC6"/>
    <mergeCell ref="EE6:EP6"/>
    <mergeCell ref="ER6:FC6"/>
    <mergeCell ref="BC7:BJ7"/>
    <mergeCell ref="CR6:DC6"/>
    <mergeCell ref="DD7:DD8"/>
    <mergeCell ref="CK7:CP7"/>
    <mergeCell ref="CQ7:CQ8"/>
    <mergeCell ref="CR7:CW7"/>
    <mergeCell ref="CX7:DC7"/>
    <mergeCell ref="I6:K8"/>
    <mergeCell ref="L6:L8"/>
    <mergeCell ref="M6:M8"/>
    <mergeCell ref="N6:AA6"/>
    <mergeCell ref="AC6:AN6"/>
    <mergeCell ref="N7:U7"/>
    <mergeCell ref="V7:AA7"/>
    <mergeCell ref="AB7:AB8"/>
    <mergeCell ref="AC7:AH7"/>
    <mergeCell ref="AI7:AN7"/>
    <mergeCell ref="AP6:BA6"/>
    <mergeCell ref="BC6:BP6"/>
    <mergeCell ref="BR6:CC6"/>
    <mergeCell ref="CE6:CP6"/>
    <mergeCell ref="CD7:CD8"/>
    <mergeCell ref="BK7:BP7"/>
    <mergeCell ref="BQ7:BQ8"/>
    <mergeCell ref="BR7:BW7"/>
    <mergeCell ref="BX7:CC7"/>
    <mergeCell ref="H6:H8"/>
    <mergeCell ref="F6:G8"/>
    <mergeCell ref="A6:A8"/>
    <mergeCell ref="B6:B8"/>
    <mergeCell ref="C6:D8"/>
    <mergeCell ref="E6:E8"/>
  </mergeCells>
  <printOptions/>
  <pageMargins left="0.7" right="0.7" top="0.75" bottom="0.75" header="0.3" footer="0.3"/>
  <pageSetup horizontalDpi="600" verticalDpi="600" orientation="portrait" r:id="rId1"/>
  <ignoredErrors>
    <ignoredError sqref="I14:K20 BD20 D13:D21 D9:K10 D11:D12 I11:K12 I21:K21 I13:K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X35"/>
  <sheetViews>
    <sheetView zoomScalePageLayoutView="0" workbookViewId="0" topLeftCell="A1">
      <pane xSplit="13" ySplit="8" topLeftCell="N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A36" sqref="A36:IV37"/>
    </sheetView>
  </sheetViews>
  <sheetFormatPr defaultColWidth="9.140625" defaultRowHeight="15"/>
  <cols>
    <col min="1" max="2" width="3.140625" style="0" customWidth="1"/>
    <col min="3" max="3" width="5.140625" style="0" customWidth="1"/>
    <col min="4" max="4" width="2.7109375" style="0" customWidth="1"/>
    <col min="5" max="5" width="9.8515625" style="0" customWidth="1"/>
    <col min="6" max="6" width="18.140625" style="0" customWidth="1"/>
    <col min="8" max="8" width="8.8515625" style="0" customWidth="1"/>
    <col min="9" max="11" width="2.140625" style="0" customWidth="1"/>
    <col min="14" max="21" width="3.140625" style="0" customWidth="1"/>
    <col min="22" max="27" width="3.140625" style="0" hidden="1" customWidth="1"/>
    <col min="28" max="34" width="3.140625" style="0" customWidth="1"/>
    <col min="35" max="40" width="3.140625" style="0" hidden="1" customWidth="1"/>
    <col min="41" max="47" width="3.140625" style="0" customWidth="1"/>
    <col min="48" max="53" width="3.140625" style="0" hidden="1" customWidth="1"/>
    <col min="54" max="62" width="3.140625" style="0" customWidth="1"/>
    <col min="63" max="68" width="3.140625" style="0" hidden="1" customWidth="1"/>
    <col min="69" max="75" width="3.140625" style="0" customWidth="1"/>
    <col min="76" max="81" width="3.140625" style="0" hidden="1" customWidth="1"/>
    <col min="82" max="88" width="3.140625" style="0" customWidth="1"/>
    <col min="89" max="94" width="3.140625" style="0" hidden="1" customWidth="1"/>
    <col min="95" max="101" width="3.140625" style="0" customWidth="1"/>
    <col min="102" max="107" width="3.140625" style="0" hidden="1" customWidth="1"/>
    <col min="108" max="116" width="3.140625" style="0" customWidth="1"/>
    <col min="117" max="122" width="3.140625" style="0" hidden="1" customWidth="1"/>
    <col min="123" max="129" width="3.140625" style="0" customWidth="1"/>
    <col min="130" max="135" width="3.140625" style="0" hidden="1" customWidth="1"/>
    <col min="136" max="142" width="3.140625" style="0" customWidth="1"/>
    <col min="143" max="148" width="3.140625" style="0" hidden="1" customWidth="1"/>
    <col min="149" max="151" width="3.140625" style="0" customWidth="1"/>
    <col min="152" max="152" width="3.7109375" style="0" customWidth="1"/>
    <col min="153" max="155" width="3.140625" style="0" customWidth="1"/>
    <col min="156" max="161" width="3.140625" style="0" hidden="1" customWidth="1"/>
    <col min="162" max="162" width="3.140625" style="0" customWidth="1"/>
    <col min="163" max="168" width="3.28125" style="0" customWidth="1"/>
    <col min="169" max="174" width="3.28125" style="0" hidden="1" customWidth="1"/>
    <col min="175" max="175" width="3.28125" style="0" customWidth="1"/>
    <col min="176" max="185" width="3.421875" style="0" customWidth="1"/>
    <col min="186" max="191" width="3.421875" style="0" hidden="1" customWidth="1"/>
    <col min="192" max="198" width="3.421875" style="0" customWidth="1"/>
    <col min="199" max="204" width="3.421875" style="0" hidden="1" customWidth="1"/>
    <col min="205" max="212" width="3.421875" style="0" customWidth="1"/>
    <col min="213" max="218" width="3.421875" style="0" hidden="1" customWidth="1"/>
    <col min="219" max="225" width="3.421875" style="0" customWidth="1"/>
    <col min="226" max="231" width="3.421875" style="0" hidden="1" customWidth="1"/>
    <col min="232" max="232" width="3.421875" style="0" customWidth="1"/>
  </cols>
  <sheetData>
    <row r="1" s="1" customFormat="1" ht="15" customHeight="1">
      <c r="A1" s="1" t="s">
        <v>4</v>
      </c>
    </row>
    <row r="2" s="1" customFormat="1" ht="15" customHeight="1">
      <c r="A2" s="1" t="s">
        <v>3</v>
      </c>
    </row>
    <row r="3" s="1" customFormat="1" ht="15" customHeight="1">
      <c r="A3" s="1" t="s">
        <v>205</v>
      </c>
    </row>
    <row r="4" spans="1:8" s="1" customFormat="1" ht="15" customHeight="1">
      <c r="A4" s="18" t="s">
        <v>206</v>
      </c>
      <c r="B4" s="18"/>
      <c r="C4" s="18"/>
      <c r="D4" s="18"/>
      <c r="E4" s="18"/>
      <c r="F4" s="18"/>
      <c r="G4" s="18"/>
      <c r="H4" s="18"/>
    </row>
    <row r="6" spans="1:232" s="9" customFormat="1" ht="21.75" customHeight="1">
      <c r="A6" s="55" t="s">
        <v>0</v>
      </c>
      <c r="B6" s="55" t="s">
        <v>1</v>
      </c>
      <c r="C6" s="69"/>
      <c r="D6" s="70"/>
      <c r="E6" s="75" t="s">
        <v>372</v>
      </c>
      <c r="F6" s="55" t="s">
        <v>2</v>
      </c>
      <c r="G6" s="56"/>
      <c r="H6" s="57" t="s">
        <v>29</v>
      </c>
      <c r="I6" s="59"/>
      <c r="J6" s="60"/>
      <c r="K6" s="61"/>
      <c r="L6" s="57" t="s">
        <v>25</v>
      </c>
      <c r="M6" s="57" t="s">
        <v>26</v>
      </c>
      <c r="N6" s="54" t="s">
        <v>5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7">
        <v>5</v>
      </c>
      <c r="AC6" s="54" t="s">
        <v>6</v>
      </c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7">
        <v>2</v>
      </c>
      <c r="AP6" s="54" t="s">
        <v>7</v>
      </c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7">
        <v>3</v>
      </c>
      <c r="BC6" s="54" t="s">
        <v>8</v>
      </c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7">
        <v>5</v>
      </c>
      <c r="BR6" s="54" t="s">
        <v>9</v>
      </c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7">
        <v>2</v>
      </c>
      <c r="CE6" s="54" t="s">
        <v>35</v>
      </c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7">
        <v>2</v>
      </c>
      <c r="CR6" s="54" t="s">
        <v>33</v>
      </c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7">
        <v>4</v>
      </c>
      <c r="DE6" s="54" t="s">
        <v>34</v>
      </c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7">
        <v>2</v>
      </c>
      <c r="DT6" s="54" t="s">
        <v>36</v>
      </c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7">
        <v>2</v>
      </c>
      <c r="EG6" s="54" t="s">
        <v>12</v>
      </c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7">
        <v>2</v>
      </c>
      <c r="ET6" s="54" t="s">
        <v>37</v>
      </c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7">
        <v>2</v>
      </c>
      <c r="FG6" s="47" t="s">
        <v>444</v>
      </c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7">
        <v>2</v>
      </c>
      <c r="FT6" s="54" t="s">
        <v>418</v>
      </c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39">
        <v>3</v>
      </c>
      <c r="GK6" s="47" t="s">
        <v>445</v>
      </c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39">
        <v>2</v>
      </c>
      <c r="GX6" s="54" t="s">
        <v>446</v>
      </c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39">
        <v>4</v>
      </c>
      <c r="HL6" s="54" t="s">
        <v>447</v>
      </c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39">
        <v>3</v>
      </c>
    </row>
    <row r="7" spans="1:232" s="2" customFormat="1" ht="15.75" customHeight="1">
      <c r="A7" s="55"/>
      <c r="B7" s="56"/>
      <c r="C7" s="71"/>
      <c r="D7" s="72"/>
      <c r="E7" s="76"/>
      <c r="F7" s="56"/>
      <c r="G7" s="56"/>
      <c r="H7" s="56"/>
      <c r="I7" s="62"/>
      <c r="J7" s="63"/>
      <c r="K7" s="64"/>
      <c r="L7" s="56"/>
      <c r="M7" s="56"/>
      <c r="N7" s="51" t="s">
        <v>17</v>
      </c>
      <c r="O7" s="52"/>
      <c r="P7" s="52"/>
      <c r="Q7" s="52"/>
      <c r="R7" s="52"/>
      <c r="S7" s="52"/>
      <c r="T7" s="52"/>
      <c r="U7" s="53"/>
      <c r="V7" s="51" t="s">
        <v>18</v>
      </c>
      <c r="W7" s="52"/>
      <c r="X7" s="52"/>
      <c r="Y7" s="52"/>
      <c r="Z7" s="52"/>
      <c r="AA7" s="53"/>
      <c r="AB7" s="45" t="s">
        <v>28</v>
      </c>
      <c r="AC7" s="49" t="s">
        <v>17</v>
      </c>
      <c r="AD7" s="50"/>
      <c r="AE7" s="50"/>
      <c r="AF7" s="50"/>
      <c r="AG7" s="50"/>
      <c r="AH7" s="50"/>
      <c r="AI7" s="51" t="s">
        <v>18</v>
      </c>
      <c r="AJ7" s="52"/>
      <c r="AK7" s="52"/>
      <c r="AL7" s="52"/>
      <c r="AM7" s="52"/>
      <c r="AN7" s="53"/>
      <c r="AO7" s="45" t="s">
        <v>28</v>
      </c>
      <c r="AP7" s="49" t="s">
        <v>17</v>
      </c>
      <c r="AQ7" s="50"/>
      <c r="AR7" s="50"/>
      <c r="AS7" s="50"/>
      <c r="AT7" s="50"/>
      <c r="AU7" s="50"/>
      <c r="AV7" s="51" t="s">
        <v>18</v>
      </c>
      <c r="AW7" s="52"/>
      <c r="AX7" s="52"/>
      <c r="AY7" s="52"/>
      <c r="AZ7" s="52"/>
      <c r="BA7" s="53"/>
      <c r="BB7" s="45" t="s">
        <v>28</v>
      </c>
      <c r="BC7" s="51" t="s">
        <v>17</v>
      </c>
      <c r="BD7" s="52"/>
      <c r="BE7" s="52"/>
      <c r="BF7" s="52"/>
      <c r="BG7" s="52"/>
      <c r="BH7" s="52"/>
      <c r="BI7" s="52"/>
      <c r="BJ7" s="53"/>
      <c r="BK7" s="51" t="s">
        <v>18</v>
      </c>
      <c r="BL7" s="52"/>
      <c r="BM7" s="52"/>
      <c r="BN7" s="52"/>
      <c r="BO7" s="52"/>
      <c r="BP7" s="53"/>
      <c r="BQ7" s="68" t="s">
        <v>28</v>
      </c>
      <c r="BR7" s="49" t="s">
        <v>17</v>
      </c>
      <c r="BS7" s="50"/>
      <c r="BT7" s="50"/>
      <c r="BU7" s="50"/>
      <c r="BV7" s="50"/>
      <c r="BW7" s="50"/>
      <c r="BX7" s="51" t="s">
        <v>18</v>
      </c>
      <c r="BY7" s="52"/>
      <c r="BZ7" s="52"/>
      <c r="CA7" s="52"/>
      <c r="CB7" s="52"/>
      <c r="CC7" s="53"/>
      <c r="CD7" s="45" t="s">
        <v>28</v>
      </c>
      <c r="CE7" s="49" t="s">
        <v>17</v>
      </c>
      <c r="CF7" s="50"/>
      <c r="CG7" s="50"/>
      <c r="CH7" s="50"/>
      <c r="CI7" s="50"/>
      <c r="CJ7" s="50"/>
      <c r="CK7" s="51" t="s">
        <v>18</v>
      </c>
      <c r="CL7" s="52"/>
      <c r="CM7" s="52"/>
      <c r="CN7" s="52"/>
      <c r="CO7" s="52"/>
      <c r="CP7" s="53"/>
      <c r="CQ7" s="45" t="s">
        <v>28</v>
      </c>
      <c r="CR7" s="49" t="s">
        <v>17</v>
      </c>
      <c r="CS7" s="50"/>
      <c r="CT7" s="50"/>
      <c r="CU7" s="50"/>
      <c r="CV7" s="50"/>
      <c r="CW7" s="50"/>
      <c r="CX7" s="51" t="s">
        <v>18</v>
      </c>
      <c r="CY7" s="52"/>
      <c r="CZ7" s="52"/>
      <c r="DA7" s="52"/>
      <c r="DB7" s="52"/>
      <c r="DC7" s="53"/>
      <c r="DD7" s="45" t="s">
        <v>28</v>
      </c>
      <c r="DE7" s="49" t="s">
        <v>17</v>
      </c>
      <c r="DF7" s="50"/>
      <c r="DG7" s="50"/>
      <c r="DH7" s="50"/>
      <c r="DI7" s="50"/>
      <c r="DJ7" s="50"/>
      <c r="DK7" s="50"/>
      <c r="DL7" s="50"/>
      <c r="DM7" s="51" t="s">
        <v>18</v>
      </c>
      <c r="DN7" s="52"/>
      <c r="DO7" s="52"/>
      <c r="DP7" s="52"/>
      <c r="DQ7" s="52"/>
      <c r="DR7" s="53"/>
      <c r="DS7" s="45" t="s">
        <v>28</v>
      </c>
      <c r="DT7" s="49" t="s">
        <v>17</v>
      </c>
      <c r="DU7" s="50"/>
      <c r="DV7" s="50"/>
      <c r="DW7" s="50"/>
      <c r="DX7" s="50"/>
      <c r="DY7" s="50"/>
      <c r="DZ7" s="51" t="s">
        <v>18</v>
      </c>
      <c r="EA7" s="52"/>
      <c r="EB7" s="52"/>
      <c r="EC7" s="52"/>
      <c r="ED7" s="52"/>
      <c r="EE7" s="53"/>
      <c r="EF7" s="45" t="s">
        <v>28</v>
      </c>
      <c r="EG7" s="49" t="s">
        <v>17</v>
      </c>
      <c r="EH7" s="50"/>
      <c r="EI7" s="50"/>
      <c r="EJ7" s="50"/>
      <c r="EK7" s="50"/>
      <c r="EL7" s="50"/>
      <c r="EM7" s="51" t="s">
        <v>18</v>
      </c>
      <c r="EN7" s="52"/>
      <c r="EO7" s="52"/>
      <c r="EP7" s="52"/>
      <c r="EQ7" s="52"/>
      <c r="ER7" s="53"/>
      <c r="ES7" s="45" t="s">
        <v>28</v>
      </c>
      <c r="ET7" s="49" t="s">
        <v>17</v>
      </c>
      <c r="EU7" s="50"/>
      <c r="EV7" s="50"/>
      <c r="EW7" s="50"/>
      <c r="EX7" s="50"/>
      <c r="EY7" s="50"/>
      <c r="EZ7" s="51" t="s">
        <v>18</v>
      </c>
      <c r="FA7" s="52"/>
      <c r="FB7" s="52"/>
      <c r="FC7" s="52"/>
      <c r="FD7" s="52"/>
      <c r="FE7" s="53"/>
      <c r="FF7" s="45" t="s">
        <v>28</v>
      </c>
      <c r="FG7" s="49" t="s">
        <v>17</v>
      </c>
      <c r="FH7" s="50"/>
      <c r="FI7" s="50"/>
      <c r="FJ7" s="50"/>
      <c r="FK7" s="50"/>
      <c r="FL7" s="50"/>
      <c r="FM7" s="51" t="s">
        <v>18</v>
      </c>
      <c r="FN7" s="52"/>
      <c r="FO7" s="52"/>
      <c r="FP7" s="52"/>
      <c r="FQ7" s="52"/>
      <c r="FR7" s="53"/>
      <c r="FS7" s="45" t="s">
        <v>28</v>
      </c>
      <c r="FT7" s="51" t="s">
        <v>419</v>
      </c>
      <c r="FU7" s="52"/>
      <c r="FV7" s="53"/>
      <c r="FW7" s="51" t="s">
        <v>420</v>
      </c>
      <c r="FX7" s="52"/>
      <c r="FY7" s="53"/>
      <c r="FZ7" s="78" t="s">
        <v>21</v>
      </c>
      <c r="GA7" s="78" t="s">
        <v>421</v>
      </c>
      <c r="GB7" s="78" t="s">
        <v>23</v>
      </c>
      <c r="GC7" s="78" t="s">
        <v>422</v>
      </c>
      <c r="GD7" s="51" t="s">
        <v>18</v>
      </c>
      <c r="GE7" s="52"/>
      <c r="GF7" s="52"/>
      <c r="GG7" s="52"/>
      <c r="GH7" s="52"/>
      <c r="GI7" s="53"/>
      <c r="GJ7" s="45" t="s">
        <v>28</v>
      </c>
      <c r="GK7" s="49" t="s">
        <v>17</v>
      </c>
      <c r="GL7" s="50"/>
      <c r="GM7" s="50"/>
      <c r="GN7" s="50"/>
      <c r="GO7" s="50"/>
      <c r="GP7" s="50"/>
      <c r="GQ7" s="51" t="s">
        <v>18</v>
      </c>
      <c r="GR7" s="52"/>
      <c r="GS7" s="52"/>
      <c r="GT7" s="52"/>
      <c r="GU7" s="52"/>
      <c r="GV7" s="53"/>
      <c r="GW7" s="45" t="s">
        <v>28</v>
      </c>
      <c r="GX7" s="49" t="s">
        <v>17</v>
      </c>
      <c r="GY7" s="50"/>
      <c r="GZ7" s="50"/>
      <c r="HA7" s="50"/>
      <c r="HB7" s="50"/>
      <c r="HC7" s="50"/>
      <c r="HD7" s="50"/>
      <c r="HE7" s="51" t="s">
        <v>18</v>
      </c>
      <c r="HF7" s="52"/>
      <c r="HG7" s="52"/>
      <c r="HH7" s="52"/>
      <c r="HI7" s="52"/>
      <c r="HJ7" s="53"/>
      <c r="HK7" s="45" t="s">
        <v>28</v>
      </c>
      <c r="HL7" s="49" t="s">
        <v>17</v>
      </c>
      <c r="HM7" s="50"/>
      <c r="HN7" s="50"/>
      <c r="HO7" s="50"/>
      <c r="HP7" s="50"/>
      <c r="HQ7" s="50"/>
      <c r="HR7" s="51" t="s">
        <v>18</v>
      </c>
      <c r="HS7" s="52"/>
      <c r="HT7" s="52"/>
      <c r="HU7" s="52"/>
      <c r="HV7" s="52"/>
      <c r="HW7" s="53"/>
      <c r="HX7" s="45" t="s">
        <v>28</v>
      </c>
    </row>
    <row r="8" spans="1:232" s="3" customFormat="1" ht="36" customHeight="1">
      <c r="A8" s="55"/>
      <c r="B8" s="56"/>
      <c r="C8" s="73"/>
      <c r="D8" s="74"/>
      <c r="E8" s="77"/>
      <c r="F8" s="56"/>
      <c r="G8" s="56"/>
      <c r="H8" s="56"/>
      <c r="I8" s="65"/>
      <c r="J8" s="66"/>
      <c r="K8" s="67"/>
      <c r="L8" s="56"/>
      <c r="M8" s="56"/>
      <c r="N8" s="4" t="s">
        <v>19</v>
      </c>
      <c r="O8" s="4" t="s">
        <v>19</v>
      </c>
      <c r="P8" s="4" t="s">
        <v>20</v>
      </c>
      <c r="Q8" s="4" t="s">
        <v>20</v>
      </c>
      <c r="R8" s="5" t="s">
        <v>21</v>
      </c>
      <c r="S8" s="5" t="s">
        <v>22</v>
      </c>
      <c r="T8" s="5" t="s">
        <v>23</v>
      </c>
      <c r="U8" s="5" t="s">
        <v>24</v>
      </c>
      <c r="V8" s="4" t="s">
        <v>19</v>
      </c>
      <c r="W8" s="4" t="s">
        <v>20</v>
      </c>
      <c r="X8" s="5" t="s">
        <v>21</v>
      </c>
      <c r="Y8" s="5" t="s">
        <v>22</v>
      </c>
      <c r="Z8" s="5" t="s">
        <v>23</v>
      </c>
      <c r="AA8" s="6" t="s">
        <v>27</v>
      </c>
      <c r="AB8" s="58"/>
      <c r="AC8" s="4" t="s">
        <v>19</v>
      </c>
      <c r="AD8" s="4" t="s">
        <v>20</v>
      </c>
      <c r="AE8" s="5" t="s">
        <v>21</v>
      </c>
      <c r="AF8" s="5" t="s">
        <v>22</v>
      </c>
      <c r="AG8" s="5" t="s">
        <v>23</v>
      </c>
      <c r="AH8" s="5" t="s">
        <v>27</v>
      </c>
      <c r="AI8" s="4" t="s">
        <v>19</v>
      </c>
      <c r="AJ8" s="4" t="s">
        <v>20</v>
      </c>
      <c r="AK8" s="5" t="s">
        <v>21</v>
      </c>
      <c r="AL8" s="5" t="s">
        <v>22</v>
      </c>
      <c r="AM8" s="5" t="s">
        <v>23</v>
      </c>
      <c r="AN8" s="5" t="s">
        <v>27</v>
      </c>
      <c r="AO8" s="46"/>
      <c r="AP8" s="4" t="s">
        <v>19</v>
      </c>
      <c r="AQ8" s="4" t="s">
        <v>20</v>
      </c>
      <c r="AR8" s="5" t="s">
        <v>21</v>
      </c>
      <c r="AS8" s="5" t="s">
        <v>22</v>
      </c>
      <c r="AT8" s="5" t="s">
        <v>23</v>
      </c>
      <c r="AU8" s="5" t="s">
        <v>27</v>
      </c>
      <c r="AV8" s="4" t="s">
        <v>19</v>
      </c>
      <c r="AW8" s="4" t="s">
        <v>20</v>
      </c>
      <c r="AX8" s="5" t="s">
        <v>21</v>
      </c>
      <c r="AY8" s="5" t="s">
        <v>22</v>
      </c>
      <c r="AZ8" s="5" t="s">
        <v>23</v>
      </c>
      <c r="BA8" s="5" t="s">
        <v>27</v>
      </c>
      <c r="BB8" s="46"/>
      <c r="BC8" s="4" t="s">
        <v>19</v>
      </c>
      <c r="BD8" s="4" t="s">
        <v>19</v>
      </c>
      <c r="BE8" s="4" t="s">
        <v>20</v>
      </c>
      <c r="BF8" s="4" t="s">
        <v>20</v>
      </c>
      <c r="BG8" s="5" t="s">
        <v>21</v>
      </c>
      <c r="BH8" s="5" t="s">
        <v>22</v>
      </c>
      <c r="BI8" s="5" t="s">
        <v>23</v>
      </c>
      <c r="BJ8" s="5" t="s">
        <v>24</v>
      </c>
      <c r="BK8" s="4" t="s">
        <v>19</v>
      </c>
      <c r="BL8" s="4" t="s">
        <v>20</v>
      </c>
      <c r="BM8" s="5" t="s">
        <v>21</v>
      </c>
      <c r="BN8" s="5" t="s">
        <v>22</v>
      </c>
      <c r="BO8" s="5" t="s">
        <v>23</v>
      </c>
      <c r="BP8" s="5" t="s">
        <v>27</v>
      </c>
      <c r="BQ8" s="68"/>
      <c r="BR8" s="4" t="s">
        <v>19</v>
      </c>
      <c r="BS8" s="4" t="s">
        <v>20</v>
      </c>
      <c r="BT8" s="5" t="s">
        <v>21</v>
      </c>
      <c r="BU8" s="5" t="s">
        <v>22</v>
      </c>
      <c r="BV8" s="5" t="s">
        <v>23</v>
      </c>
      <c r="BW8" s="5" t="s">
        <v>27</v>
      </c>
      <c r="BX8" s="4" t="s">
        <v>19</v>
      </c>
      <c r="BY8" s="4" t="s">
        <v>20</v>
      </c>
      <c r="BZ8" s="5" t="s">
        <v>21</v>
      </c>
      <c r="CA8" s="5" t="s">
        <v>22</v>
      </c>
      <c r="CB8" s="5" t="s">
        <v>23</v>
      </c>
      <c r="CC8" s="5" t="s">
        <v>27</v>
      </c>
      <c r="CD8" s="46"/>
      <c r="CE8" s="4" t="s">
        <v>19</v>
      </c>
      <c r="CF8" s="4" t="s">
        <v>20</v>
      </c>
      <c r="CG8" s="5" t="s">
        <v>21</v>
      </c>
      <c r="CH8" s="5" t="s">
        <v>22</v>
      </c>
      <c r="CI8" s="5" t="s">
        <v>23</v>
      </c>
      <c r="CJ8" s="5" t="s">
        <v>27</v>
      </c>
      <c r="CK8" s="4" t="s">
        <v>19</v>
      </c>
      <c r="CL8" s="4" t="s">
        <v>20</v>
      </c>
      <c r="CM8" s="5" t="s">
        <v>21</v>
      </c>
      <c r="CN8" s="5" t="s">
        <v>22</v>
      </c>
      <c r="CO8" s="5" t="s">
        <v>23</v>
      </c>
      <c r="CP8" s="5" t="s">
        <v>27</v>
      </c>
      <c r="CQ8" s="46"/>
      <c r="CR8" s="4" t="s">
        <v>19</v>
      </c>
      <c r="CS8" s="4" t="s">
        <v>20</v>
      </c>
      <c r="CT8" s="5" t="s">
        <v>21</v>
      </c>
      <c r="CU8" s="5" t="s">
        <v>22</v>
      </c>
      <c r="CV8" s="5" t="s">
        <v>23</v>
      </c>
      <c r="CW8" s="5" t="s">
        <v>27</v>
      </c>
      <c r="CX8" s="4" t="s">
        <v>19</v>
      </c>
      <c r="CY8" s="4" t="s">
        <v>20</v>
      </c>
      <c r="CZ8" s="5" t="s">
        <v>21</v>
      </c>
      <c r="DA8" s="5" t="s">
        <v>22</v>
      </c>
      <c r="DB8" s="5" t="s">
        <v>23</v>
      </c>
      <c r="DC8" s="5" t="s">
        <v>27</v>
      </c>
      <c r="DD8" s="46"/>
      <c r="DE8" s="4" t="s">
        <v>19</v>
      </c>
      <c r="DF8" s="4" t="s">
        <v>19</v>
      </c>
      <c r="DG8" s="4" t="s">
        <v>20</v>
      </c>
      <c r="DH8" s="4" t="s">
        <v>20</v>
      </c>
      <c r="DI8" s="5" t="s">
        <v>21</v>
      </c>
      <c r="DJ8" s="5" t="s">
        <v>22</v>
      </c>
      <c r="DK8" s="5" t="s">
        <v>23</v>
      </c>
      <c r="DL8" s="5" t="s">
        <v>27</v>
      </c>
      <c r="DM8" s="4" t="s">
        <v>19</v>
      </c>
      <c r="DN8" s="4" t="s">
        <v>20</v>
      </c>
      <c r="DO8" s="5" t="s">
        <v>21</v>
      </c>
      <c r="DP8" s="5" t="s">
        <v>22</v>
      </c>
      <c r="DQ8" s="5" t="s">
        <v>23</v>
      </c>
      <c r="DR8" s="5" t="s">
        <v>27</v>
      </c>
      <c r="DS8" s="46"/>
      <c r="DT8" s="4" t="s">
        <v>19</v>
      </c>
      <c r="DU8" s="4" t="s">
        <v>20</v>
      </c>
      <c r="DV8" s="5" t="s">
        <v>21</v>
      </c>
      <c r="DW8" s="5" t="s">
        <v>22</v>
      </c>
      <c r="DX8" s="5" t="s">
        <v>23</v>
      </c>
      <c r="DY8" s="5" t="s">
        <v>27</v>
      </c>
      <c r="DZ8" s="4" t="s">
        <v>19</v>
      </c>
      <c r="EA8" s="4" t="s">
        <v>20</v>
      </c>
      <c r="EB8" s="5" t="s">
        <v>21</v>
      </c>
      <c r="EC8" s="5" t="s">
        <v>22</v>
      </c>
      <c r="ED8" s="5" t="s">
        <v>23</v>
      </c>
      <c r="EE8" s="5" t="s">
        <v>27</v>
      </c>
      <c r="EF8" s="46"/>
      <c r="EG8" s="4" t="s">
        <v>19</v>
      </c>
      <c r="EH8" s="4" t="s">
        <v>20</v>
      </c>
      <c r="EI8" s="5" t="s">
        <v>21</v>
      </c>
      <c r="EJ8" s="5" t="s">
        <v>22</v>
      </c>
      <c r="EK8" s="5" t="s">
        <v>23</v>
      </c>
      <c r="EL8" s="5" t="s">
        <v>27</v>
      </c>
      <c r="EM8" s="4" t="s">
        <v>19</v>
      </c>
      <c r="EN8" s="4" t="s">
        <v>20</v>
      </c>
      <c r="EO8" s="5" t="s">
        <v>21</v>
      </c>
      <c r="EP8" s="5" t="s">
        <v>22</v>
      </c>
      <c r="EQ8" s="5" t="s">
        <v>23</v>
      </c>
      <c r="ER8" s="5" t="s">
        <v>27</v>
      </c>
      <c r="ES8" s="46"/>
      <c r="ET8" s="4" t="s">
        <v>19</v>
      </c>
      <c r="EU8" s="4" t="s">
        <v>20</v>
      </c>
      <c r="EV8" s="5" t="s">
        <v>21</v>
      </c>
      <c r="EW8" s="5" t="s">
        <v>22</v>
      </c>
      <c r="EX8" s="5" t="s">
        <v>23</v>
      </c>
      <c r="EY8" s="5" t="s">
        <v>27</v>
      </c>
      <c r="EZ8" s="4" t="s">
        <v>19</v>
      </c>
      <c r="FA8" s="4" t="s">
        <v>20</v>
      </c>
      <c r="FB8" s="5" t="s">
        <v>21</v>
      </c>
      <c r="FC8" s="5" t="s">
        <v>22</v>
      </c>
      <c r="FD8" s="5" t="s">
        <v>23</v>
      </c>
      <c r="FE8" s="5" t="s">
        <v>27</v>
      </c>
      <c r="FF8" s="46"/>
      <c r="FG8" s="4" t="s">
        <v>19</v>
      </c>
      <c r="FH8" s="4" t="s">
        <v>20</v>
      </c>
      <c r="FI8" s="5" t="s">
        <v>21</v>
      </c>
      <c r="FJ8" s="5" t="s">
        <v>22</v>
      </c>
      <c r="FK8" s="5" t="s">
        <v>23</v>
      </c>
      <c r="FL8" s="5" t="s">
        <v>27</v>
      </c>
      <c r="FM8" s="4" t="s">
        <v>19</v>
      </c>
      <c r="FN8" s="4" t="s">
        <v>20</v>
      </c>
      <c r="FO8" s="5" t="s">
        <v>21</v>
      </c>
      <c r="FP8" s="5" t="s">
        <v>22</v>
      </c>
      <c r="FQ8" s="5" t="s">
        <v>23</v>
      </c>
      <c r="FR8" s="5" t="s">
        <v>27</v>
      </c>
      <c r="FS8" s="46"/>
      <c r="FT8" s="4" t="s">
        <v>19</v>
      </c>
      <c r="FU8" s="4" t="s">
        <v>20</v>
      </c>
      <c r="FV8" s="5" t="s">
        <v>430</v>
      </c>
      <c r="FW8" s="5" t="s">
        <v>19</v>
      </c>
      <c r="FX8" s="5" t="s">
        <v>20</v>
      </c>
      <c r="FY8" s="5" t="s">
        <v>440</v>
      </c>
      <c r="FZ8" s="79"/>
      <c r="GA8" s="79"/>
      <c r="GB8" s="79"/>
      <c r="GC8" s="79"/>
      <c r="GD8" s="4" t="s">
        <v>19</v>
      </c>
      <c r="GE8" s="4" t="s">
        <v>20</v>
      </c>
      <c r="GF8" s="5" t="s">
        <v>21</v>
      </c>
      <c r="GG8" s="5" t="s">
        <v>22</v>
      </c>
      <c r="GH8" s="5" t="s">
        <v>23</v>
      </c>
      <c r="GI8" s="6" t="s">
        <v>27</v>
      </c>
      <c r="GJ8" s="58"/>
      <c r="GK8" s="4" t="s">
        <v>19</v>
      </c>
      <c r="GL8" s="4" t="s">
        <v>20</v>
      </c>
      <c r="GM8" s="5" t="s">
        <v>21</v>
      </c>
      <c r="GN8" s="5" t="s">
        <v>22</v>
      </c>
      <c r="GO8" s="5" t="s">
        <v>23</v>
      </c>
      <c r="GP8" s="5" t="s">
        <v>27</v>
      </c>
      <c r="GQ8" s="4" t="s">
        <v>19</v>
      </c>
      <c r="GR8" s="4" t="s">
        <v>20</v>
      </c>
      <c r="GS8" s="5" t="s">
        <v>21</v>
      </c>
      <c r="GT8" s="5" t="s">
        <v>22</v>
      </c>
      <c r="GU8" s="5" t="s">
        <v>23</v>
      </c>
      <c r="GV8" s="5" t="s">
        <v>27</v>
      </c>
      <c r="GW8" s="46"/>
      <c r="GX8" s="4" t="s">
        <v>19</v>
      </c>
      <c r="GY8" s="4" t="s">
        <v>20</v>
      </c>
      <c r="GZ8" s="4" t="s">
        <v>20</v>
      </c>
      <c r="HA8" s="5" t="s">
        <v>21</v>
      </c>
      <c r="HB8" s="5" t="s">
        <v>22</v>
      </c>
      <c r="HC8" s="5" t="s">
        <v>23</v>
      </c>
      <c r="HD8" s="5" t="s">
        <v>27</v>
      </c>
      <c r="HE8" s="4" t="s">
        <v>19</v>
      </c>
      <c r="HF8" s="4" t="s">
        <v>20</v>
      </c>
      <c r="HG8" s="5" t="s">
        <v>21</v>
      </c>
      <c r="HH8" s="5" t="s">
        <v>22</v>
      </c>
      <c r="HI8" s="5" t="s">
        <v>23</v>
      </c>
      <c r="HJ8" s="5" t="s">
        <v>27</v>
      </c>
      <c r="HK8" s="46"/>
      <c r="HL8" s="4" t="s">
        <v>19</v>
      </c>
      <c r="HM8" s="4" t="s">
        <v>20</v>
      </c>
      <c r="HN8" s="5" t="s">
        <v>21</v>
      </c>
      <c r="HO8" s="5" t="s">
        <v>22</v>
      </c>
      <c r="HP8" s="5" t="s">
        <v>23</v>
      </c>
      <c r="HQ8" s="5" t="s">
        <v>27</v>
      </c>
      <c r="HR8" s="4" t="s">
        <v>19</v>
      </c>
      <c r="HS8" s="4" t="s">
        <v>20</v>
      </c>
      <c r="HT8" s="5" t="s">
        <v>21</v>
      </c>
      <c r="HU8" s="5" t="s">
        <v>22</v>
      </c>
      <c r="HV8" s="5" t="s">
        <v>23</v>
      </c>
      <c r="HW8" s="5" t="s">
        <v>27</v>
      </c>
      <c r="HX8" s="46"/>
    </row>
    <row r="9" spans="1:232" s="11" customFormat="1" ht="15">
      <c r="A9" s="10">
        <v>1</v>
      </c>
      <c r="B9" s="14" t="s">
        <v>40</v>
      </c>
      <c r="C9" s="21" t="s">
        <v>294</v>
      </c>
      <c r="D9" s="20" t="s">
        <v>332</v>
      </c>
      <c r="E9" s="22" t="str">
        <f aca="true" t="shared" si="0" ref="E9:E35">C9&amp;D9</f>
        <v>133DC2616</v>
      </c>
      <c r="F9" s="12" t="s">
        <v>333</v>
      </c>
      <c r="G9" s="13" t="s">
        <v>191</v>
      </c>
      <c r="H9" s="23" t="str">
        <f aca="true" t="shared" si="1" ref="H9:H35">I9&amp;"/"&amp;J9&amp;"/"&amp;19&amp;K9</f>
        <v>20/03/1990</v>
      </c>
      <c r="I9" s="20" t="s">
        <v>60</v>
      </c>
      <c r="J9" s="20" t="s">
        <v>76</v>
      </c>
      <c r="K9" s="20" t="s">
        <v>77</v>
      </c>
      <c r="L9" s="15" t="s">
        <v>383</v>
      </c>
      <c r="M9" s="14" t="s">
        <v>43</v>
      </c>
      <c r="N9" s="35">
        <v>5</v>
      </c>
      <c r="O9" s="35">
        <v>6</v>
      </c>
      <c r="P9" s="35">
        <v>6</v>
      </c>
      <c r="Q9" s="35">
        <v>7</v>
      </c>
      <c r="R9" s="32">
        <f aca="true" t="shared" si="2" ref="R9:R35">ROUND((N9+O9+P9*2+Q9*2)/6,1)</f>
        <v>6.2</v>
      </c>
      <c r="S9" s="35">
        <v>5</v>
      </c>
      <c r="T9" s="35"/>
      <c r="U9" s="33">
        <f aca="true" t="shared" si="3" ref="U9:U35">ROUND((MAX(S9:T9)+R9)/2,1)</f>
        <v>5.6</v>
      </c>
      <c r="V9" s="35"/>
      <c r="W9" s="35"/>
      <c r="X9" s="32">
        <f aca="true" t="shared" si="4" ref="X9:X35">ROUND((V9+W9*2)/3,1)</f>
        <v>0</v>
      </c>
      <c r="Y9" s="35"/>
      <c r="Z9" s="35"/>
      <c r="AA9" s="33">
        <f aca="true" t="shared" si="5" ref="AA9:AA35">ROUND((MAX(Y9:Z9)+X9)/2,1)</f>
        <v>0</v>
      </c>
      <c r="AB9" s="34">
        <f aca="true" t="shared" si="6" ref="AB9:AB35">IF(X9=0,(MAX(S9,T9)+R9)/2,(MAX(Y9,Z9)+X9)/2)</f>
        <v>5.6</v>
      </c>
      <c r="AC9" s="35">
        <v>7</v>
      </c>
      <c r="AD9" s="35">
        <v>5</v>
      </c>
      <c r="AE9" s="32">
        <f aca="true" t="shared" si="7" ref="AE9:AE35">ROUND((AC9+AD9*2)/3,1)</f>
        <v>5.7</v>
      </c>
      <c r="AF9" s="35">
        <v>5</v>
      </c>
      <c r="AG9" s="35"/>
      <c r="AH9" s="33">
        <f aca="true" t="shared" si="8" ref="AH9:AH35">ROUND((MAX(AF9:AG9)+AE9)/2,1)</f>
        <v>5.4</v>
      </c>
      <c r="AI9" s="35"/>
      <c r="AJ9" s="35"/>
      <c r="AK9" s="32">
        <f aca="true" t="shared" si="9" ref="AK9:AK35">ROUND((AI9+AJ9*2)/3,1)</f>
        <v>0</v>
      </c>
      <c r="AL9" s="35"/>
      <c r="AM9" s="35"/>
      <c r="AN9" s="33">
        <f aca="true" t="shared" si="10" ref="AN9:AN35">ROUND((MAX(AL9:AM9)+AK9)/2,1)</f>
        <v>0</v>
      </c>
      <c r="AO9" s="34">
        <f aca="true" t="shared" si="11" ref="AO9:AO35">IF(AK9=0,(MAX(AF9,AG9)+AE9)/2,(MAX(AL9,AM9)+AK9)/2)</f>
        <v>5.35</v>
      </c>
      <c r="AP9" s="35">
        <v>9</v>
      </c>
      <c r="AQ9" s="35">
        <v>9</v>
      </c>
      <c r="AR9" s="32">
        <f aca="true" t="shared" si="12" ref="AR9:AR35">ROUND((AP9+AQ9*2)/3,1)</f>
        <v>9</v>
      </c>
      <c r="AS9" s="35">
        <v>5</v>
      </c>
      <c r="AT9" s="35"/>
      <c r="AU9" s="33">
        <f aca="true" t="shared" si="13" ref="AU9:AU35">ROUND((MAX(AS9:AT9)+AR9)/2,1)</f>
        <v>7</v>
      </c>
      <c r="AV9" s="35"/>
      <c r="AW9" s="35"/>
      <c r="AX9" s="32">
        <f aca="true" t="shared" si="14" ref="AX9:AX35">ROUND((AV9+AW9*2)/3,1)</f>
        <v>0</v>
      </c>
      <c r="AY9" s="35"/>
      <c r="AZ9" s="35"/>
      <c r="BA9" s="33">
        <f aca="true" t="shared" si="15" ref="BA9:BA35">ROUND((MAX(AY9:AZ9)+AX9)/2,1)</f>
        <v>0</v>
      </c>
      <c r="BB9" s="34">
        <f aca="true" t="shared" si="16" ref="BB9:BB35">IF(AX9=0,(MAX(AS9,AT9)+AR9)/2,(MAX(AY9,AZ9)+AX9)/2)</f>
        <v>7</v>
      </c>
      <c r="BC9" s="35">
        <v>9</v>
      </c>
      <c r="BD9" s="35">
        <v>5</v>
      </c>
      <c r="BE9" s="35">
        <v>8</v>
      </c>
      <c r="BF9" s="35">
        <v>8</v>
      </c>
      <c r="BG9" s="32">
        <f aca="true" t="shared" si="17" ref="BG9:BG35">ROUND((BC9+BD9+BE9*2+BF9*2)/6,1)</f>
        <v>7.7</v>
      </c>
      <c r="BH9" s="35">
        <v>6</v>
      </c>
      <c r="BI9" s="35"/>
      <c r="BJ9" s="33">
        <f aca="true" t="shared" si="18" ref="BJ9:BJ35">ROUND((MAX(BH9:BI9)+BG9)/2,1)</f>
        <v>6.9</v>
      </c>
      <c r="BK9" s="35"/>
      <c r="BL9" s="35"/>
      <c r="BM9" s="32">
        <f aca="true" t="shared" si="19" ref="BM9:BM35">ROUND((BK9+BL9*2)/3,1)</f>
        <v>0</v>
      </c>
      <c r="BN9" s="35"/>
      <c r="BO9" s="35"/>
      <c r="BP9" s="33">
        <f aca="true" t="shared" si="20" ref="BP9:BP35">ROUND((MAX(BN9:BO9)+BM9)/2,1)</f>
        <v>0</v>
      </c>
      <c r="BQ9" s="34">
        <f aca="true" t="shared" si="21" ref="BQ9:BQ35">IF(BM9=0,(MAX(BH9,BI9)+BG9)/2,(MAX(BN9,BO9)+BM9)/2)</f>
        <v>6.85</v>
      </c>
      <c r="BR9" s="35">
        <v>7</v>
      </c>
      <c r="BS9" s="35">
        <v>7</v>
      </c>
      <c r="BT9" s="32">
        <f aca="true" t="shared" si="22" ref="BT9:BT35">ROUND((BR9+BS9*2)/3,1)</f>
        <v>7</v>
      </c>
      <c r="BU9" s="35">
        <v>6</v>
      </c>
      <c r="BV9" s="35"/>
      <c r="BW9" s="33">
        <f aca="true" t="shared" si="23" ref="BW9:BW35">ROUND((MAX(BU9:BV9)+BT9)/2,1)</f>
        <v>6.5</v>
      </c>
      <c r="BX9" s="35"/>
      <c r="BY9" s="35"/>
      <c r="BZ9" s="32">
        <f aca="true" t="shared" si="24" ref="BZ9:BZ35">ROUND((BX9+BY9*2)/3,1)</f>
        <v>0</v>
      </c>
      <c r="CA9" s="35"/>
      <c r="CB9" s="35"/>
      <c r="CC9" s="33">
        <f aca="true" t="shared" si="25" ref="CC9:CC35">ROUND((MAX(CA9:CB9)+BZ9)/2,1)</f>
        <v>0</v>
      </c>
      <c r="CD9" s="34">
        <f aca="true" t="shared" si="26" ref="CD9:CD35">IF(BZ9=0,(MAX(BU9,BV9)+BT9)/2,(MAX(CA9,CB9)+BZ9)/2)</f>
        <v>6.5</v>
      </c>
      <c r="CE9" s="35">
        <v>7</v>
      </c>
      <c r="CF9" s="35">
        <v>5</v>
      </c>
      <c r="CG9" s="32">
        <f aca="true" t="shared" si="27" ref="CG9:CG35">ROUND((CE9+CF9*2)/3,1)</f>
        <v>5.7</v>
      </c>
      <c r="CH9" s="35"/>
      <c r="CI9" s="35"/>
      <c r="CJ9" s="33">
        <f aca="true" t="shared" si="28" ref="CJ9:CJ35">ROUND((MAX(CH9:CI9)+CG9)/2,1)</f>
        <v>2.9</v>
      </c>
      <c r="CK9" s="35"/>
      <c r="CL9" s="35"/>
      <c r="CM9" s="32">
        <f aca="true" t="shared" si="29" ref="CM9:CM35">ROUND((CK9+CM9*2)/3,1)</f>
        <v>0</v>
      </c>
      <c r="CN9" s="35"/>
      <c r="CO9" s="35"/>
      <c r="CP9" s="33">
        <f aca="true" t="shared" si="30" ref="CP9:CP35">ROUND((MAX(C9:CO9)+CM9)/2,1)</f>
        <v>0</v>
      </c>
      <c r="CQ9" s="34">
        <f aca="true" t="shared" si="31" ref="CQ9:CQ35">IF(CM9=0,(MAX(CH9,CI9)+CG9)/2,(MAX(CN9,CO9)+CM9)/2)</f>
        <v>0</v>
      </c>
      <c r="CR9" s="35"/>
      <c r="CS9" s="35"/>
      <c r="CT9" s="32">
        <f aca="true" t="shared" si="32" ref="CT9:CT35">ROUND((CR9+CS9*2)/3,1)</f>
        <v>0</v>
      </c>
      <c r="CU9" s="35"/>
      <c r="CV9" s="35"/>
      <c r="CW9" s="33">
        <f aca="true" t="shared" si="33" ref="CW9:CW35">ROUND((MAX(CU9:CV9)+CT9)/2,1)</f>
        <v>0</v>
      </c>
      <c r="CX9" s="35"/>
      <c r="CY9" s="35"/>
      <c r="CZ9" s="32">
        <f aca="true" t="shared" si="34" ref="CZ9:CZ35">ROUND((CX9+CY9*2)/3,1)</f>
        <v>0</v>
      </c>
      <c r="DA9" s="35"/>
      <c r="DB9" s="35"/>
      <c r="DC9" s="33">
        <f aca="true" t="shared" si="35" ref="DC9:DC35">ROUND((MAX(DA9:DB9)+CZ9)/2,1)</f>
        <v>0</v>
      </c>
      <c r="DD9" s="34">
        <f aca="true" t="shared" si="36" ref="DD9:DD35">IF(EB9=0,(MAX(CU9,CV9)+CT9)/2,(MAX(DA9,DB9)+CZ9)/2)</f>
        <v>0</v>
      </c>
      <c r="DE9" s="35">
        <v>6</v>
      </c>
      <c r="DF9" s="35">
        <v>8</v>
      </c>
      <c r="DG9" s="35">
        <v>9</v>
      </c>
      <c r="DH9" s="35">
        <v>7</v>
      </c>
      <c r="DI9" s="32">
        <f aca="true" t="shared" si="37" ref="DI9:DI35">ROUND((DE9+DF9+DG9*2+DH9*2)/6,1)</f>
        <v>7.7</v>
      </c>
      <c r="DJ9" s="35">
        <v>6</v>
      </c>
      <c r="DK9" s="35"/>
      <c r="DL9" s="33">
        <f aca="true" t="shared" si="38" ref="DL9:DL35">ROUND((MAX(DJ9:DK9)+DI9)/2,1)</f>
        <v>6.9</v>
      </c>
      <c r="DM9" s="35"/>
      <c r="DN9" s="35"/>
      <c r="DO9" s="32">
        <f aca="true" t="shared" si="39" ref="DO9:DO35">ROUND((DM9+DN9*2)/3,1)</f>
        <v>0</v>
      </c>
      <c r="DP9" s="35"/>
      <c r="DQ9" s="35"/>
      <c r="DR9" s="33">
        <f aca="true" t="shared" si="40" ref="DR9:DR35">ROUND((MAX(DP9:DQ9)+DO9)/2,1)</f>
        <v>0</v>
      </c>
      <c r="DS9" s="34">
        <f aca="true" t="shared" si="41" ref="DS9:DS35">IF(DO9=0,(MAX(DJ9,DK9)+DI9)/2,(MAX(DP9,DQ9)+DO9)/2)</f>
        <v>6.85</v>
      </c>
      <c r="DT9" s="35">
        <v>5</v>
      </c>
      <c r="DU9" s="35">
        <v>6</v>
      </c>
      <c r="DV9" s="32">
        <f aca="true" t="shared" si="42" ref="DV9:DV35">ROUND((DT9+DU9*2)/3,1)</f>
        <v>5.7</v>
      </c>
      <c r="DW9" s="35"/>
      <c r="DX9" s="35"/>
      <c r="DY9" s="33">
        <f aca="true" t="shared" si="43" ref="DY9:DY35">ROUND((MAX(DW9:DX9)+DV9)/2,1)</f>
        <v>2.9</v>
      </c>
      <c r="DZ9" s="35"/>
      <c r="EA9" s="35"/>
      <c r="EB9" s="32">
        <f aca="true" t="shared" si="44" ref="EB9:EB35">ROUND((DZ9+EA9*2)/3,1)</f>
        <v>0</v>
      </c>
      <c r="EC9" s="35"/>
      <c r="ED9" s="35"/>
      <c r="EE9" s="33">
        <f aca="true" t="shared" si="45" ref="EE9:EE35">ROUND((MAX(EC9:ED9)+EB9)/2,1)</f>
        <v>0</v>
      </c>
      <c r="EF9" s="34">
        <f aca="true" t="shared" si="46" ref="EF9:EF35">IF(EB9=0,(MAX(DW9,DX9)+DV9)/2,(MAX(EC9,ED9)+EB9)/2)</f>
        <v>2.85</v>
      </c>
      <c r="EG9" s="35"/>
      <c r="EH9" s="35"/>
      <c r="EI9" s="32">
        <f aca="true" t="shared" si="47" ref="EI9:EI35">ROUND((EG9+EH9*2)/3,1)</f>
        <v>0</v>
      </c>
      <c r="EJ9" s="35"/>
      <c r="EK9" s="35"/>
      <c r="EL9" s="33">
        <f aca="true" t="shared" si="48" ref="EL9:EL35">ROUND((MAX(EJ9:EK9)+EI9)/2,1)</f>
        <v>0</v>
      </c>
      <c r="EM9" s="35"/>
      <c r="EN9" s="35"/>
      <c r="EO9" s="32">
        <f aca="true" t="shared" si="49" ref="EO9:EO35">ROUND((EM9+EN9*2)/3,1)</f>
        <v>0</v>
      </c>
      <c r="EP9" s="35"/>
      <c r="EQ9" s="35"/>
      <c r="ER9" s="33">
        <f aca="true" t="shared" si="50" ref="ER9:ER35">ROUND((MAX(EP9:EQ9)+EO9)/2,1)</f>
        <v>0</v>
      </c>
      <c r="ES9" s="34">
        <f aca="true" t="shared" si="51" ref="ES9:ES35">IF(EO9=0,(MAX(EJ9,EK9)+EI9)/2,(MAX(EP9,EQ9)+EO9)/2)</f>
        <v>0</v>
      </c>
      <c r="ET9" s="35">
        <v>5</v>
      </c>
      <c r="EU9" s="35">
        <v>8</v>
      </c>
      <c r="EV9" s="32">
        <f aca="true" t="shared" si="52" ref="EV9:EV35">ROUND((ET9+EU9*2)/3,1)</f>
        <v>7</v>
      </c>
      <c r="EW9" s="35"/>
      <c r="EX9" s="35"/>
      <c r="EY9" s="33">
        <f aca="true" t="shared" si="53" ref="EY9:EY35">ROUND((MAX(EW9:EX9)+EV9)/2,1)</f>
        <v>3.5</v>
      </c>
      <c r="EZ9" s="35"/>
      <c r="FA9" s="35"/>
      <c r="FB9" s="32">
        <f aca="true" t="shared" si="54" ref="FB9:FB35">ROUND((EZ9+FA9*2)/3,1)</f>
        <v>0</v>
      </c>
      <c r="FC9" s="35"/>
      <c r="FD9" s="35"/>
      <c r="FE9" s="33">
        <f aca="true" t="shared" si="55" ref="FE9:FE35">ROUND((MAX(FC9:FD9)+FB9)/2,1)</f>
        <v>0</v>
      </c>
      <c r="FF9" s="34">
        <f aca="true" t="shared" si="56" ref="FF9:FF35">IF(FB9=0,(MAX(EW9,EX9)+EV9)/2,(MAX(FC9,FD9)+FB9)/2)</f>
        <v>3.5</v>
      </c>
      <c r="FG9" s="35"/>
      <c r="FH9" s="35"/>
      <c r="FI9" s="32">
        <f aca="true" t="shared" si="57" ref="FI9:FI35">ROUND((FG9+FH9*2)/3,1)</f>
        <v>0</v>
      </c>
      <c r="FJ9" s="35"/>
      <c r="FK9" s="35"/>
      <c r="FL9" s="33">
        <f aca="true" t="shared" si="58" ref="FL9:FL35">ROUND((MAX(FJ9:FK9)+FI9)/2,1)</f>
        <v>0</v>
      </c>
      <c r="FM9" s="35"/>
      <c r="FN9" s="35"/>
      <c r="FO9" s="32">
        <f aca="true" t="shared" si="59" ref="FO9:FO35">ROUND((FM9+FN9*2)/3,1)</f>
        <v>0</v>
      </c>
      <c r="FP9" s="35"/>
      <c r="FQ9" s="35"/>
      <c r="FR9" s="33">
        <f aca="true" t="shared" si="60" ref="FR9:FR35">ROUND((MAX(FP9:FQ9)+FO9)/2,1)</f>
        <v>0</v>
      </c>
      <c r="FS9" s="34">
        <f aca="true" t="shared" si="61" ref="FS9:FS35">IF(FO9=0,(MAX(FJ9,FK9)+FI9)/2,(MAX(FP9,FQ9)+FO9)/2)</f>
        <v>0</v>
      </c>
      <c r="FT9" s="35">
        <v>8</v>
      </c>
      <c r="FU9" s="35">
        <v>9</v>
      </c>
      <c r="FV9" s="32">
        <f aca="true" t="shared" si="62" ref="FV9:FV35">ROUND((FT9+FU9*2)/3,1)</f>
        <v>8.7</v>
      </c>
      <c r="FW9" s="35">
        <v>8</v>
      </c>
      <c r="FX9" s="35">
        <v>9</v>
      </c>
      <c r="FY9" s="32">
        <f aca="true" t="shared" si="63" ref="FY9:FY35">ROUND((FW9+FX9*2)/3,1)</f>
        <v>8.7</v>
      </c>
      <c r="FZ9" s="33">
        <f aca="true" t="shared" si="64" ref="FZ9:FZ35">ROUND((FV9+FY9)/2,1)</f>
        <v>8.7</v>
      </c>
      <c r="GA9" s="35">
        <v>7</v>
      </c>
      <c r="GB9" s="35"/>
      <c r="GC9" s="33">
        <f aca="true" t="shared" si="65" ref="GC9:GC35">ROUND((MAX(GA9:GB9)+FZ9)/2,1)</f>
        <v>7.9</v>
      </c>
      <c r="GD9" s="35"/>
      <c r="GE9" s="35"/>
      <c r="GF9" s="15"/>
      <c r="GG9" s="35"/>
      <c r="GH9" s="35"/>
      <c r="GI9" s="15"/>
      <c r="GJ9" s="34">
        <f aca="true" t="shared" si="66" ref="GJ9:GJ30">IF(GF9=0,(MAX(GA9,GB9)+FZ9)/2,(MAX(GG9,GH9)+GF9)/2)</f>
        <v>7.85</v>
      </c>
      <c r="GK9" s="35">
        <v>6</v>
      </c>
      <c r="GL9" s="35">
        <v>6</v>
      </c>
      <c r="GM9" s="32">
        <f aca="true" t="shared" si="67" ref="GM9:GM35">ROUND((GK9+GL9*2)/3,1)</f>
        <v>6</v>
      </c>
      <c r="GN9" s="35"/>
      <c r="GO9" s="35"/>
      <c r="GP9" s="33">
        <f aca="true" t="shared" si="68" ref="GP9:GP35">ROUND((MAX(GN9:GO9)+GM9)/2,1)</f>
        <v>3</v>
      </c>
      <c r="GQ9" s="35"/>
      <c r="GR9" s="35"/>
      <c r="GS9" s="32">
        <f aca="true" t="shared" si="69" ref="GS9:GS35">ROUND((GQ9+GR9*2)/3,1)</f>
        <v>0</v>
      </c>
      <c r="GT9" s="35"/>
      <c r="GU9" s="35"/>
      <c r="GV9" s="33">
        <f aca="true" t="shared" si="70" ref="GV9:GV35">ROUND((MAX(GT9:GU9)+GS9)/2,1)</f>
        <v>0</v>
      </c>
      <c r="GW9" s="34">
        <f aca="true" t="shared" si="71" ref="GW9:GW35">IF(GS9=0,(MAX(GN9,GO9)+GM9)/2,(MAX(GT9,GU9)+GS9)/2)</f>
        <v>3</v>
      </c>
      <c r="GX9" s="35"/>
      <c r="GY9" s="35"/>
      <c r="GZ9" s="35"/>
      <c r="HA9" s="32">
        <f aca="true" t="shared" si="72" ref="HA9:HA35">ROUND((GX9+GZ9*2)/3,1)</f>
        <v>0</v>
      </c>
      <c r="HB9" s="35"/>
      <c r="HC9" s="35"/>
      <c r="HD9" s="33">
        <f aca="true" t="shared" si="73" ref="HD9:HD35">ROUND((MAX(HB9:HC9)+HA9)/2,1)</f>
        <v>0</v>
      </c>
      <c r="HE9" s="35"/>
      <c r="HF9" s="35"/>
      <c r="HG9" s="32">
        <f aca="true" t="shared" si="74" ref="HG9:HG35">ROUND((HE9+HF9*2)/3,1)</f>
        <v>0</v>
      </c>
      <c r="HH9" s="35"/>
      <c r="HI9" s="35"/>
      <c r="HJ9" s="33">
        <f aca="true" t="shared" si="75" ref="HJ9:HJ35">ROUND((MAX(HH9:HI9)+HG9)/2,1)</f>
        <v>0</v>
      </c>
      <c r="HK9" s="34">
        <f aca="true" t="shared" si="76" ref="HK9:HK35">IF(HG9=0,(MAX(HB9,HC9)+HA9)/2,(MAX(HH9,HI9)+HG9)/2)</f>
        <v>0</v>
      </c>
      <c r="HL9" s="35"/>
      <c r="HM9" s="35"/>
      <c r="HN9" s="32">
        <f aca="true" t="shared" si="77" ref="HN9:HN35">ROUND((HL9+HM9*2)/3,1)</f>
        <v>0</v>
      </c>
      <c r="HO9" s="35"/>
      <c r="HP9" s="35"/>
      <c r="HQ9" s="33">
        <f aca="true" t="shared" si="78" ref="HQ9:HQ35">ROUND((MAX(HO9:HP9)+HN9)/2,1)</f>
        <v>0</v>
      </c>
      <c r="HR9" s="35"/>
      <c r="HS9" s="35"/>
      <c r="HT9" s="32">
        <f aca="true" t="shared" si="79" ref="HT9:HT35">ROUND((HR9+HS9*2)/3,1)</f>
        <v>0</v>
      </c>
      <c r="HU9" s="35"/>
      <c r="HV9" s="35"/>
      <c r="HW9" s="33">
        <f aca="true" t="shared" si="80" ref="HW9:HW35">ROUND((MAX(HU9:HV9)+HT9)/2,1)</f>
        <v>0</v>
      </c>
      <c r="HX9" s="34">
        <f aca="true" t="shared" si="81" ref="HX9:HX35">IF(HT9=0,(MAX(HO9,HP9)+HN9)/2,(MAX(HU9,HV9)+HT9)/2)</f>
        <v>0</v>
      </c>
    </row>
    <row r="10" spans="1:232" s="11" customFormat="1" ht="15">
      <c r="A10" s="10">
        <v>2</v>
      </c>
      <c r="B10" s="14" t="s">
        <v>40</v>
      </c>
      <c r="C10" s="21" t="s">
        <v>294</v>
      </c>
      <c r="D10" s="20" t="s">
        <v>381</v>
      </c>
      <c r="E10" s="22" t="str">
        <f t="shared" si="0"/>
        <v>133DC2605</v>
      </c>
      <c r="F10" s="12" t="s">
        <v>382</v>
      </c>
      <c r="G10" s="13" t="s">
        <v>133</v>
      </c>
      <c r="H10" s="23" t="str">
        <f t="shared" si="1"/>
        <v>02/09/1986</v>
      </c>
      <c r="I10" s="20" t="s">
        <v>89</v>
      </c>
      <c r="J10" s="20" t="s">
        <v>66</v>
      </c>
      <c r="K10" s="20" t="s">
        <v>62</v>
      </c>
      <c r="L10" s="15" t="s">
        <v>363</v>
      </c>
      <c r="M10" s="14" t="s">
        <v>64</v>
      </c>
      <c r="N10" s="35"/>
      <c r="O10" s="35"/>
      <c r="P10" s="35"/>
      <c r="Q10" s="35"/>
      <c r="R10" s="32">
        <f t="shared" si="2"/>
        <v>0</v>
      </c>
      <c r="S10" s="35"/>
      <c r="T10" s="35"/>
      <c r="U10" s="33">
        <f t="shared" si="3"/>
        <v>0</v>
      </c>
      <c r="V10" s="35"/>
      <c r="W10" s="35"/>
      <c r="X10" s="32"/>
      <c r="Y10" s="35"/>
      <c r="Z10" s="35"/>
      <c r="AA10" s="33"/>
      <c r="AB10" s="34">
        <f t="shared" si="6"/>
        <v>0</v>
      </c>
      <c r="AC10" s="35"/>
      <c r="AD10" s="35"/>
      <c r="AE10" s="32">
        <f t="shared" si="7"/>
        <v>0</v>
      </c>
      <c r="AF10" s="35"/>
      <c r="AG10" s="35"/>
      <c r="AH10" s="33">
        <f t="shared" si="8"/>
        <v>0</v>
      </c>
      <c r="AI10" s="35"/>
      <c r="AJ10" s="35"/>
      <c r="AK10" s="32"/>
      <c r="AL10" s="35"/>
      <c r="AM10" s="35"/>
      <c r="AN10" s="33"/>
      <c r="AO10" s="34">
        <f t="shared" si="11"/>
        <v>0</v>
      </c>
      <c r="AP10" s="35"/>
      <c r="AQ10" s="35"/>
      <c r="AR10" s="32">
        <f t="shared" si="12"/>
        <v>0</v>
      </c>
      <c r="AS10" s="35"/>
      <c r="AT10" s="35"/>
      <c r="AU10" s="33">
        <f t="shared" si="13"/>
        <v>0</v>
      </c>
      <c r="AV10" s="35"/>
      <c r="AW10" s="35"/>
      <c r="AX10" s="32"/>
      <c r="AY10" s="35"/>
      <c r="AZ10" s="35"/>
      <c r="BA10" s="33"/>
      <c r="BB10" s="34">
        <f t="shared" si="16"/>
        <v>0</v>
      </c>
      <c r="BC10" s="35"/>
      <c r="BD10" s="35"/>
      <c r="BE10" s="35"/>
      <c r="BF10" s="35"/>
      <c r="BG10" s="32">
        <f t="shared" si="17"/>
        <v>0</v>
      </c>
      <c r="BH10" s="35"/>
      <c r="BI10" s="35"/>
      <c r="BJ10" s="33">
        <f t="shared" si="18"/>
        <v>0</v>
      </c>
      <c r="BK10" s="35"/>
      <c r="BL10" s="35"/>
      <c r="BM10" s="32"/>
      <c r="BN10" s="35"/>
      <c r="BO10" s="35"/>
      <c r="BP10" s="33"/>
      <c r="BQ10" s="34">
        <f t="shared" si="21"/>
        <v>0</v>
      </c>
      <c r="BR10" s="35"/>
      <c r="BS10" s="35"/>
      <c r="BT10" s="32">
        <f t="shared" si="22"/>
        <v>0</v>
      </c>
      <c r="BU10" s="35"/>
      <c r="BV10" s="35"/>
      <c r="BW10" s="33">
        <f t="shared" si="23"/>
        <v>0</v>
      </c>
      <c r="BX10" s="35"/>
      <c r="BY10" s="35"/>
      <c r="BZ10" s="32"/>
      <c r="CA10" s="35"/>
      <c r="CB10" s="35"/>
      <c r="CC10" s="33"/>
      <c r="CD10" s="34">
        <f t="shared" si="26"/>
        <v>0</v>
      </c>
      <c r="CE10" s="35">
        <v>7</v>
      </c>
      <c r="CF10" s="35">
        <v>7</v>
      </c>
      <c r="CG10" s="32">
        <f t="shared" si="27"/>
        <v>7</v>
      </c>
      <c r="CH10" s="35"/>
      <c r="CI10" s="35"/>
      <c r="CJ10" s="33">
        <f t="shared" si="28"/>
        <v>3.5</v>
      </c>
      <c r="CK10" s="35"/>
      <c r="CL10" s="35"/>
      <c r="CM10" s="32"/>
      <c r="CN10" s="35"/>
      <c r="CO10" s="35"/>
      <c r="CP10" s="33"/>
      <c r="CQ10" s="34">
        <f t="shared" si="31"/>
        <v>3.5</v>
      </c>
      <c r="CR10" s="35"/>
      <c r="CS10" s="35"/>
      <c r="CT10" s="32">
        <f t="shared" si="32"/>
        <v>0</v>
      </c>
      <c r="CU10" s="35"/>
      <c r="CV10" s="35"/>
      <c r="CW10" s="33">
        <f t="shared" si="33"/>
        <v>0</v>
      </c>
      <c r="CX10" s="35"/>
      <c r="CY10" s="35"/>
      <c r="CZ10" s="32"/>
      <c r="DA10" s="35"/>
      <c r="DB10" s="35"/>
      <c r="DC10" s="33"/>
      <c r="DD10" s="34">
        <f t="shared" si="36"/>
        <v>0</v>
      </c>
      <c r="DE10" s="35"/>
      <c r="DF10" s="35"/>
      <c r="DG10" s="35"/>
      <c r="DH10" s="35"/>
      <c r="DI10" s="32">
        <f t="shared" si="37"/>
        <v>0</v>
      </c>
      <c r="DJ10" s="35"/>
      <c r="DK10" s="35"/>
      <c r="DL10" s="33">
        <f t="shared" si="38"/>
        <v>0</v>
      </c>
      <c r="DM10" s="35"/>
      <c r="DN10" s="35"/>
      <c r="DO10" s="32"/>
      <c r="DP10" s="35"/>
      <c r="DQ10" s="35"/>
      <c r="DR10" s="33"/>
      <c r="DS10" s="34">
        <f t="shared" si="41"/>
        <v>0</v>
      </c>
      <c r="DT10" s="35"/>
      <c r="DU10" s="35"/>
      <c r="DV10" s="32">
        <f t="shared" si="42"/>
        <v>0</v>
      </c>
      <c r="DW10" s="35"/>
      <c r="DX10" s="35"/>
      <c r="DY10" s="33">
        <f t="shared" si="43"/>
        <v>0</v>
      </c>
      <c r="DZ10" s="35"/>
      <c r="EA10" s="35"/>
      <c r="EB10" s="32"/>
      <c r="EC10" s="35"/>
      <c r="ED10" s="35"/>
      <c r="EE10" s="33"/>
      <c r="EF10" s="34">
        <f t="shared" si="46"/>
        <v>0</v>
      </c>
      <c r="EG10" s="35"/>
      <c r="EH10" s="35"/>
      <c r="EI10" s="32">
        <f t="shared" si="47"/>
        <v>0</v>
      </c>
      <c r="EJ10" s="35"/>
      <c r="EK10" s="35"/>
      <c r="EL10" s="33">
        <f t="shared" si="48"/>
        <v>0</v>
      </c>
      <c r="EM10" s="35"/>
      <c r="EN10" s="35"/>
      <c r="EO10" s="32"/>
      <c r="EP10" s="35"/>
      <c r="EQ10" s="35"/>
      <c r="ER10" s="33"/>
      <c r="ES10" s="34">
        <f t="shared" si="51"/>
        <v>0</v>
      </c>
      <c r="ET10" s="35"/>
      <c r="EU10" s="35"/>
      <c r="EV10" s="32">
        <f t="shared" si="52"/>
        <v>0</v>
      </c>
      <c r="EW10" s="35"/>
      <c r="EX10" s="35"/>
      <c r="EY10" s="33">
        <f t="shared" si="53"/>
        <v>0</v>
      </c>
      <c r="EZ10" s="35"/>
      <c r="FA10" s="35"/>
      <c r="FB10" s="32"/>
      <c r="FC10" s="35"/>
      <c r="FD10" s="35"/>
      <c r="FE10" s="33"/>
      <c r="FF10" s="34">
        <f t="shared" si="56"/>
        <v>0</v>
      </c>
      <c r="FG10" s="35"/>
      <c r="FH10" s="35"/>
      <c r="FI10" s="32">
        <f t="shared" si="57"/>
        <v>0</v>
      </c>
      <c r="FJ10" s="35"/>
      <c r="FK10" s="35"/>
      <c r="FL10" s="33">
        <f t="shared" si="58"/>
        <v>0</v>
      </c>
      <c r="FM10" s="35"/>
      <c r="FN10" s="35"/>
      <c r="FO10" s="32"/>
      <c r="FP10" s="35"/>
      <c r="FQ10" s="35"/>
      <c r="FR10" s="33"/>
      <c r="FS10" s="34">
        <f t="shared" si="61"/>
        <v>0</v>
      </c>
      <c r="FT10" s="35"/>
      <c r="FU10" s="35"/>
      <c r="FV10" s="32">
        <f t="shared" si="62"/>
        <v>0</v>
      </c>
      <c r="FW10" s="35"/>
      <c r="FX10" s="35"/>
      <c r="FY10" s="32">
        <f t="shared" si="63"/>
        <v>0</v>
      </c>
      <c r="FZ10" s="33">
        <f t="shared" si="64"/>
        <v>0</v>
      </c>
      <c r="GA10" s="35"/>
      <c r="GB10" s="35"/>
      <c r="GC10" s="33">
        <f t="shared" si="65"/>
        <v>0</v>
      </c>
      <c r="GD10" s="35"/>
      <c r="GE10" s="35"/>
      <c r="GF10" s="15"/>
      <c r="GG10" s="35"/>
      <c r="GH10" s="35"/>
      <c r="GI10" s="15"/>
      <c r="GJ10" s="34">
        <f t="shared" si="66"/>
        <v>0</v>
      </c>
      <c r="GK10" s="35">
        <v>6</v>
      </c>
      <c r="GL10" s="35">
        <v>8</v>
      </c>
      <c r="GM10" s="32">
        <f t="shared" si="67"/>
        <v>7.3</v>
      </c>
      <c r="GN10" s="35"/>
      <c r="GO10" s="35"/>
      <c r="GP10" s="33">
        <f t="shared" si="68"/>
        <v>3.7</v>
      </c>
      <c r="GQ10" s="35"/>
      <c r="GR10" s="35"/>
      <c r="GS10" s="32"/>
      <c r="GT10" s="35"/>
      <c r="GU10" s="35"/>
      <c r="GV10" s="33"/>
      <c r="GW10" s="34">
        <f t="shared" si="71"/>
        <v>3.65</v>
      </c>
      <c r="GX10" s="35"/>
      <c r="GY10" s="35"/>
      <c r="GZ10" s="35"/>
      <c r="HA10" s="32">
        <f t="shared" si="72"/>
        <v>0</v>
      </c>
      <c r="HB10" s="35"/>
      <c r="HC10" s="35"/>
      <c r="HD10" s="33">
        <f t="shared" si="73"/>
        <v>0</v>
      </c>
      <c r="HE10" s="35"/>
      <c r="HF10" s="35"/>
      <c r="HG10" s="32"/>
      <c r="HH10" s="35"/>
      <c r="HI10" s="35"/>
      <c r="HJ10" s="33"/>
      <c r="HK10" s="34">
        <f t="shared" si="76"/>
        <v>0</v>
      </c>
      <c r="HL10" s="35"/>
      <c r="HM10" s="35"/>
      <c r="HN10" s="32">
        <f t="shared" si="77"/>
        <v>0</v>
      </c>
      <c r="HO10" s="35"/>
      <c r="HP10" s="35"/>
      <c r="HQ10" s="33">
        <f t="shared" si="78"/>
        <v>0</v>
      </c>
      <c r="HR10" s="35"/>
      <c r="HS10" s="35"/>
      <c r="HT10" s="32"/>
      <c r="HU10" s="35"/>
      <c r="HV10" s="35"/>
      <c r="HW10" s="33"/>
      <c r="HX10" s="34">
        <f t="shared" si="81"/>
        <v>0</v>
      </c>
    </row>
    <row r="11" spans="1:232" s="11" customFormat="1" ht="15">
      <c r="A11" s="10">
        <v>3</v>
      </c>
      <c r="B11" s="14" t="s">
        <v>40</v>
      </c>
      <c r="C11" s="21" t="s">
        <v>294</v>
      </c>
      <c r="D11" s="20" t="s">
        <v>324</v>
      </c>
      <c r="E11" s="22" t="str">
        <f t="shared" si="0"/>
        <v>133DC2596</v>
      </c>
      <c r="F11" s="12" t="s">
        <v>166</v>
      </c>
      <c r="G11" s="13" t="s">
        <v>181</v>
      </c>
      <c r="H11" s="23" t="str">
        <f t="shared" si="1"/>
        <v>05/06/1990</v>
      </c>
      <c r="I11" s="20" t="s">
        <v>57</v>
      </c>
      <c r="J11" s="20" t="s">
        <v>61</v>
      </c>
      <c r="K11" s="20" t="s">
        <v>77</v>
      </c>
      <c r="L11" s="15" t="s">
        <v>105</v>
      </c>
      <c r="M11" s="14" t="s">
        <v>43</v>
      </c>
      <c r="N11" s="35"/>
      <c r="O11" s="35"/>
      <c r="P11" s="35"/>
      <c r="Q11" s="35"/>
      <c r="R11" s="32">
        <f t="shared" si="2"/>
        <v>0</v>
      </c>
      <c r="S11" s="35"/>
      <c r="T11" s="35"/>
      <c r="U11" s="33">
        <f t="shared" si="3"/>
        <v>0</v>
      </c>
      <c r="V11" s="35"/>
      <c r="W11" s="35"/>
      <c r="X11" s="32">
        <f t="shared" si="4"/>
        <v>0</v>
      </c>
      <c r="Y11" s="35"/>
      <c r="Z11" s="35"/>
      <c r="AA11" s="33">
        <f t="shared" si="5"/>
        <v>0</v>
      </c>
      <c r="AB11" s="34">
        <f t="shared" si="6"/>
        <v>0</v>
      </c>
      <c r="AC11" s="35">
        <v>5</v>
      </c>
      <c r="AD11" s="35">
        <v>8</v>
      </c>
      <c r="AE11" s="32">
        <f t="shared" si="7"/>
        <v>7</v>
      </c>
      <c r="AF11" s="35">
        <v>6</v>
      </c>
      <c r="AG11" s="35"/>
      <c r="AH11" s="33">
        <f t="shared" si="8"/>
        <v>6.5</v>
      </c>
      <c r="AI11" s="35"/>
      <c r="AJ11" s="35"/>
      <c r="AK11" s="32">
        <f t="shared" si="9"/>
        <v>0</v>
      </c>
      <c r="AL11" s="35"/>
      <c r="AM11" s="35"/>
      <c r="AN11" s="33">
        <f t="shared" si="10"/>
        <v>0</v>
      </c>
      <c r="AO11" s="34">
        <f t="shared" si="11"/>
        <v>6.5</v>
      </c>
      <c r="AP11" s="35"/>
      <c r="AQ11" s="35"/>
      <c r="AR11" s="32">
        <f t="shared" si="12"/>
        <v>0</v>
      </c>
      <c r="AS11" s="35"/>
      <c r="AT11" s="35"/>
      <c r="AU11" s="33">
        <f t="shared" si="13"/>
        <v>0</v>
      </c>
      <c r="AV11" s="35"/>
      <c r="AW11" s="35"/>
      <c r="AX11" s="32">
        <f t="shared" si="14"/>
        <v>0</v>
      </c>
      <c r="AY11" s="35"/>
      <c r="AZ11" s="35"/>
      <c r="BA11" s="33">
        <f t="shared" si="15"/>
        <v>0</v>
      </c>
      <c r="BB11" s="34">
        <f t="shared" si="16"/>
        <v>0</v>
      </c>
      <c r="BC11" s="35">
        <v>7</v>
      </c>
      <c r="BD11" s="35">
        <v>6</v>
      </c>
      <c r="BE11" s="35">
        <v>7</v>
      </c>
      <c r="BF11" s="35">
        <v>9</v>
      </c>
      <c r="BG11" s="32">
        <f t="shared" si="17"/>
        <v>7.5</v>
      </c>
      <c r="BH11" s="35">
        <v>6</v>
      </c>
      <c r="BI11" s="35"/>
      <c r="BJ11" s="33">
        <f t="shared" si="18"/>
        <v>6.8</v>
      </c>
      <c r="BK11" s="35"/>
      <c r="BL11" s="35"/>
      <c r="BM11" s="32">
        <f t="shared" si="19"/>
        <v>0</v>
      </c>
      <c r="BN11" s="35"/>
      <c r="BO11" s="35"/>
      <c r="BP11" s="33">
        <f t="shared" si="20"/>
        <v>0</v>
      </c>
      <c r="BQ11" s="34">
        <f t="shared" si="21"/>
        <v>6.75</v>
      </c>
      <c r="BR11" s="35">
        <v>8</v>
      </c>
      <c r="BS11" s="35">
        <v>7</v>
      </c>
      <c r="BT11" s="32">
        <f t="shared" si="22"/>
        <v>7.3</v>
      </c>
      <c r="BU11" s="35"/>
      <c r="BV11" s="35"/>
      <c r="BW11" s="33">
        <f t="shared" si="23"/>
        <v>3.7</v>
      </c>
      <c r="BX11" s="35"/>
      <c r="BY11" s="35"/>
      <c r="BZ11" s="32">
        <f t="shared" si="24"/>
        <v>0</v>
      </c>
      <c r="CA11" s="35"/>
      <c r="CB11" s="35"/>
      <c r="CC11" s="33">
        <f t="shared" si="25"/>
        <v>0</v>
      </c>
      <c r="CD11" s="34">
        <f t="shared" si="26"/>
        <v>3.65</v>
      </c>
      <c r="CE11" s="35">
        <v>7</v>
      </c>
      <c r="CF11" s="35">
        <v>7</v>
      </c>
      <c r="CG11" s="32">
        <f t="shared" si="27"/>
        <v>7</v>
      </c>
      <c r="CH11" s="35"/>
      <c r="CI11" s="35"/>
      <c r="CJ11" s="33">
        <f t="shared" si="28"/>
        <v>3.5</v>
      </c>
      <c r="CK11" s="35"/>
      <c r="CL11" s="35"/>
      <c r="CM11" s="32">
        <f t="shared" si="29"/>
        <v>0</v>
      </c>
      <c r="CN11" s="35"/>
      <c r="CO11" s="35"/>
      <c r="CP11" s="33">
        <f t="shared" si="30"/>
        <v>0</v>
      </c>
      <c r="CQ11" s="34">
        <f t="shared" si="31"/>
        <v>0</v>
      </c>
      <c r="CR11" s="35"/>
      <c r="CS11" s="35"/>
      <c r="CT11" s="32">
        <f t="shared" si="32"/>
        <v>0</v>
      </c>
      <c r="CU11" s="35"/>
      <c r="CV11" s="35"/>
      <c r="CW11" s="33">
        <f t="shared" si="33"/>
        <v>0</v>
      </c>
      <c r="CX11" s="35"/>
      <c r="CY11" s="35"/>
      <c r="CZ11" s="32">
        <v>0</v>
      </c>
      <c r="DA11" s="35"/>
      <c r="DB11" s="35"/>
      <c r="DC11" s="33">
        <v>0</v>
      </c>
      <c r="DD11" s="34">
        <f t="shared" si="36"/>
        <v>0</v>
      </c>
      <c r="DE11" s="35">
        <v>10</v>
      </c>
      <c r="DF11" s="35">
        <v>7</v>
      </c>
      <c r="DG11" s="35">
        <v>9</v>
      </c>
      <c r="DH11" s="35">
        <v>9</v>
      </c>
      <c r="DI11" s="32">
        <f t="shared" si="37"/>
        <v>8.8</v>
      </c>
      <c r="DJ11" s="35">
        <v>6</v>
      </c>
      <c r="DK11" s="35"/>
      <c r="DL11" s="33">
        <f t="shared" si="38"/>
        <v>7.4</v>
      </c>
      <c r="DM11" s="35"/>
      <c r="DN11" s="35"/>
      <c r="DO11" s="32">
        <v>0</v>
      </c>
      <c r="DP11" s="35"/>
      <c r="DQ11" s="35"/>
      <c r="DR11" s="33">
        <v>0</v>
      </c>
      <c r="DS11" s="34">
        <f t="shared" si="41"/>
        <v>7.4</v>
      </c>
      <c r="DT11" s="35">
        <v>5</v>
      </c>
      <c r="DU11" s="35">
        <v>7</v>
      </c>
      <c r="DV11" s="32">
        <f t="shared" si="42"/>
        <v>6.3</v>
      </c>
      <c r="DW11" s="35"/>
      <c r="DX11" s="35"/>
      <c r="DY11" s="33">
        <f t="shared" si="43"/>
        <v>3.2</v>
      </c>
      <c r="DZ11" s="35"/>
      <c r="EA11" s="35"/>
      <c r="EB11" s="32">
        <f t="shared" si="44"/>
        <v>0</v>
      </c>
      <c r="EC11" s="35"/>
      <c r="ED11" s="35"/>
      <c r="EE11" s="33">
        <f t="shared" si="45"/>
        <v>0</v>
      </c>
      <c r="EF11" s="34">
        <f t="shared" si="46"/>
        <v>3.15</v>
      </c>
      <c r="EG11" s="35">
        <v>8</v>
      </c>
      <c r="EH11" s="35">
        <v>7</v>
      </c>
      <c r="EI11" s="32">
        <f t="shared" si="47"/>
        <v>7.3</v>
      </c>
      <c r="EJ11" s="35">
        <v>8</v>
      </c>
      <c r="EK11" s="35"/>
      <c r="EL11" s="33">
        <f t="shared" si="48"/>
        <v>7.7</v>
      </c>
      <c r="EM11" s="35"/>
      <c r="EN11" s="35"/>
      <c r="EO11" s="32">
        <f t="shared" si="49"/>
        <v>0</v>
      </c>
      <c r="EP11" s="35"/>
      <c r="EQ11" s="35"/>
      <c r="ER11" s="33">
        <f t="shared" si="50"/>
        <v>0</v>
      </c>
      <c r="ES11" s="34">
        <f t="shared" si="51"/>
        <v>7.65</v>
      </c>
      <c r="ET11" s="35">
        <v>10</v>
      </c>
      <c r="EU11" s="35">
        <v>8</v>
      </c>
      <c r="EV11" s="32">
        <f t="shared" si="52"/>
        <v>8.7</v>
      </c>
      <c r="EW11" s="35"/>
      <c r="EX11" s="35"/>
      <c r="EY11" s="33">
        <f t="shared" si="53"/>
        <v>4.4</v>
      </c>
      <c r="EZ11" s="35"/>
      <c r="FA11" s="35"/>
      <c r="FB11" s="32">
        <v>0</v>
      </c>
      <c r="FC11" s="35"/>
      <c r="FD11" s="35"/>
      <c r="FE11" s="33">
        <v>0</v>
      </c>
      <c r="FF11" s="34">
        <f t="shared" si="56"/>
        <v>4.35</v>
      </c>
      <c r="FG11" s="35"/>
      <c r="FH11" s="35"/>
      <c r="FI11" s="32">
        <f t="shared" si="57"/>
        <v>0</v>
      </c>
      <c r="FJ11" s="35"/>
      <c r="FK11" s="35"/>
      <c r="FL11" s="33">
        <f t="shared" si="58"/>
        <v>0</v>
      </c>
      <c r="FM11" s="35"/>
      <c r="FN11" s="35"/>
      <c r="FO11" s="32">
        <f t="shared" si="59"/>
        <v>0</v>
      </c>
      <c r="FP11" s="35"/>
      <c r="FQ11" s="35"/>
      <c r="FR11" s="33">
        <f t="shared" si="60"/>
        <v>0</v>
      </c>
      <c r="FS11" s="34">
        <f t="shared" si="61"/>
        <v>0</v>
      </c>
      <c r="FT11" s="35"/>
      <c r="FU11" s="35"/>
      <c r="FV11" s="32">
        <f t="shared" si="62"/>
        <v>0</v>
      </c>
      <c r="FW11" s="35">
        <v>8</v>
      </c>
      <c r="FX11" s="35">
        <v>8</v>
      </c>
      <c r="FY11" s="32">
        <f t="shared" si="63"/>
        <v>8</v>
      </c>
      <c r="FZ11" s="33">
        <f t="shared" si="64"/>
        <v>4</v>
      </c>
      <c r="GA11" s="35"/>
      <c r="GB11" s="35"/>
      <c r="GC11" s="33">
        <f t="shared" si="65"/>
        <v>2</v>
      </c>
      <c r="GD11" s="35"/>
      <c r="GE11" s="35"/>
      <c r="GF11" s="15"/>
      <c r="GG11" s="35"/>
      <c r="GH11" s="35"/>
      <c r="GI11" s="15"/>
      <c r="GJ11" s="34">
        <f t="shared" si="66"/>
        <v>2</v>
      </c>
      <c r="GK11" s="35">
        <v>8</v>
      </c>
      <c r="GL11" s="35">
        <v>8</v>
      </c>
      <c r="GM11" s="32">
        <f t="shared" si="67"/>
        <v>8</v>
      </c>
      <c r="GN11" s="35"/>
      <c r="GO11" s="35"/>
      <c r="GP11" s="33">
        <f t="shared" si="68"/>
        <v>4</v>
      </c>
      <c r="GQ11" s="35"/>
      <c r="GR11" s="35"/>
      <c r="GS11" s="32">
        <f t="shared" si="69"/>
        <v>0</v>
      </c>
      <c r="GT11" s="35"/>
      <c r="GU11" s="35"/>
      <c r="GV11" s="33">
        <f t="shared" si="70"/>
        <v>0</v>
      </c>
      <c r="GW11" s="34">
        <f t="shared" si="71"/>
        <v>4</v>
      </c>
      <c r="GX11" s="35"/>
      <c r="GY11" s="35"/>
      <c r="GZ11" s="35"/>
      <c r="HA11" s="32">
        <f t="shared" si="72"/>
        <v>0</v>
      </c>
      <c r="HB11" s="35"/>
      <c r="HC11" s="35"/>
      <c r="HD11" s="33">
        <f t="shared" si="73"/>
        <v>0</v>
      </c>
      <c r="HE11" s="35"/>
      <c r="HF11" s="35"/>
      <c r="HG11" s="32">
        <f t="shared" si="74"/>
        <v>0</v>
      </c>
      <c r="HH11" s="35"/>
      <c r="HI11" s="35"/>
      <c r="HJ11" s="33">
        <f t="shared" si="75"/>
        <v>0</v>
      </c>
      <c r="HK11" s="34">
        <f t="shared" si="76"/>
        <v>0</v>
      </c>
      <c r="HL11" s="35"/>
      <c r="HM11" s="35"/>
      <c r="HN11" s="32">
        <f t="shared" si="77"/>
        <v>0</v>
      </c>
      <c r="HO11" s="35"/>
      <c r="HP11" s="35"/>
      <c r="HQ11" s="33">
        <f t="shared" si="78"/>
        <v>0</v>
      </c>
      <c r="HR11" s="35"/>
      <c r="HS11" s="35"/>
      <c r="HT11" s="32">
        <f t="shared" si="79"/>
        <v>0</v>
      </c>
      <c r="HU11" s="35"/>
      <c r="HV11" s="35"/>
      <c r="HW11" s="33">
        <f t="shared" si="80"/>
        <v>0</v>
      </c>
      <c r="HX11" s="34">
        <f t="shared" si="81"/>
        <v>0</v>
      </c>
    </row>
    <row r="12" spans="1:232" s="11" customFormat="1" ht="15">
      <c r="A12" s="10">
        <v>4</v>
      </c>
      <c r="B12" s="14" t="s">
        <v>40</v>
      </c>
      <c r="C12" s="21" t="s">
        <v>294</v>
      </c>
      <c r="D12" s="20" t="s">
        <v>325</v>
      </c>
      <c r="E12" s="22" t="str">
        <f t="shared" si="0"/>
        <v>133DC2601</v>
      </c>
      <c r="F12" s="12" t="s">
        <v>263</v>
      </c>
      <c r="G12" s="13" t="s">
        <v>326</v>
      </c>
      <c r="H12" s="23" t="str">
        <f t="shared" si="1"/>
        <v>26/05/1991</v>
      </c>
      <c r="I12" s="20" t="s">
        <v>124</v>
      </c>
      <c r="J12" s="20" t="s">
        <v>57</v>
      </c>
      <c r="K12" s="20" t="s">
        <v>51</v>
      </c>
      <c r="L12" s="15" t="s">
        <v>147</v>
      </c>
      <c r="M12" s="14" t="s">
        <v>87</v>
      </c>
      <c r="N12" s="35"/>
      <c r="O12" s="35"/>
      <c r="P12" s="35"/>
      <c r="Q12" s="35"/>
      <c r="R12" s="32">
        <f t="shared" si="2"/>
        <v>0</v>
      </c>
      <c r="S12" s="35"/>
      <c r="T12" s="35"/>
      <c r="U12" s="33">
        <f t="shared" si="3"/>
        <v>0</v>
      </c>
      <c r="V12" s="35"/>
      <c r="W12" s="35"/>
      <c r="X12" s="32">
        <f t="shared" si="4"/>
        <v>0</v>
      </c>
      <c r="Y12" s="35"/>
      <c r="Z12" s="35"/>
      <c r="AA12" s="33">
        <f t="shared" si="5"/>
        <v>0</v>
      </c>
      <c r="AB12" s="34">
        <f t="shared" si="6"/>
        <v>0</v>
      </c>
      <c r="AC12" s="35">
        <v>6</v>
      </c>
      <c r="AD12" s="35">
        <v>5</v>
      </c>
      <c r="AE12" s="32">
        <f t="shared" si="7"/>
        <v>5.3</v>
      </c>
      <c r="AF12" s="35">
        <v>5</v>
      </c>
      <c r="AG12" s="35"/>
      <c r="AH12" s="33">
        <f t="shared" si="8"/>
        <v>5.2</v>
      </c>
      <c r="AI12" s="35"/>
      <c r="AJ12" s="35"/>
      <c r="AK12" s="32">
        <f t="shared" si="9"/>
        <v>0</v>
      </c>
      <c r="AL12" s="35"/>
      <c r="AM12" s="35"/>
      <c r="AN12" s="33">
        <f t="shared" si="10"/>
        <v>0</v>
      </c>
      <c r="AO12" s="34">
        <f>IF(AK12=0,(MAX(AF12,AG12)+AE12)/2,(MAX(AL12,AM12)+AK12)/2)</f>
        <v>5.15</v>
      </c>
      <c r="AP12" s="35"/>
      <c r="AQ12" s="35"/>
      <c r="AR12" s="32">
        <f t="shared" si="12"/>
        <v>0</v>
      </c>
      <c r="AS12" s="35"/>
      <c r="AT12" s="35"/>
      <c r="AU12" s="33">
        <f t="shared" si="13"/>
        <v>0</v>
      </c>
      <c r="AV12" s="35"/>
      <c r="AW12" s="35"/>
      <c r="AX12" s="32">
        <f t="shared" si="14"/>
        <v>0</v>
      </c>
      <c r="AY12" s="35"/>
      <c r="AZ12" s="35"/>
      <c r="BA12" s="33">
        <f t="shared" si="15"/>
        <v>0</v>
      </c>
      <c r="BB12" s="34">
        <f t="shared" si="16"/>
        <v>0</v>
      </c>
      <c r="BC12" s="35">
        <v>1</v>
      </c>
      <c r="BD12" s="35">
        <v>9</v>
      </c>
      <c r="BE12" s="35">
        <v>7</v>
      </c>
      <c r="BF12" s="35">
        <v>5</v>
      </c>
      <c r="BG12" s="32">
        <f t="shared" si="17"/>
        <v>5.7</v>
      </c>
      <c r="BH12" s="35">
        <v>6</v>
      </c>
      <c r="BI12" s="35"/>
      <c r="BJ12" s="33">
        <f t="shared" si="18"/>
        <v>5.9</v>
      </c>
      <c r="BK12" s="35"/>
      <c r="BL12" s="35"/>
      <c r="BM12" s="32">
        <f t="shared" si="19"/>
        <v>0</v>
      </c>
      <c r="BN12" s="35"/>
      <c r="BO12" s="35"/>
      <c r="BP12" s="33">
        <f t="shared" si="20"/>
        <v>0</v>
      </c>
      <c r="BQ12" s="34">
        <f t="shared" si="21"/>
        <v>5.85</v>
      </c>
      <c r="BR12" s="35"/>
      <c r="BS12" s="35"/>
      <c r="BT12" s="32">
        <f t="shared" si="22"/>
        <v>0</v>
      </c>
      <c r="BU12" s="35"/>
      <c r="BV12" s="35"/>
      <c r="BW12" s="33">
        <f t="shared" si="23"/>
        <v>0</v>
      </c>
      <c r="BX12" s="35"/>
      <c r="BY12" s="35"/>
      <c r="BZ12" s="32">
        <f t="shared" si="24"/>
        <v>0</v>
      </c>
      <c r="CA12" s="35"/>
      <c r="CB12" s="35"/>
      <c r="CC12" s="33">
        <f t="shared" si="25"/>
        <v>0</v>
      </c>
      <c r="CD12" s="34">
        <f t="shared" si="26"/>
        <v>0</v>
      </c>
      <c r="CE12" s="35">
        <v>6</v>
      </c>
      <c r="CF12" s="35">
        <v>7</v>
      </c>
      <c r="CG12" s="32">
        <f t="shared" si="27"/>
        <v>6.7</v>
      </c>
      <c r="CH12" s="35"/>
      <c r="CI12" s="35"/>
      <c r="CJ12" s="33">
        <f t="shared" si="28"/>
        <v>3.4</v>
      </c>
      <c r="CK12" s="35"/>
      <c r="CL12" s="35"/>
      <c r="CM12" s="32">
        <f t="shared" si="29"/>
        <v>0</v>
      </c>
      <c r="CN12" s="35"/>
      <c r="CO12" s="35"/>
      <c r="CP12" s="33">
        <f t="shared" si="30"/>
        <v>0</v>
      </c>
      <c r="CQ12" s="34">
        <f t="shared" si="31"/>
        <v>0</v>
      </c>
      <c r="CR12" s="35"/>
      <c r="CS12" s="35"/>
      <c r="CT12" s="32">
        <f t="shared" si="32"/>
        <v>0</v>
      </c>
      <c r="CU12" s="35"/>
      <c r="CV12" s="35"/>
      <c r="CW12" s="33">
        <f t="shared" si="33"/>
        <v>0</v>
      </c>
      <c r="CX12" s="35"/>
      <c r="CY12" s="35"/>
      <c r="CZ12" s="32">
        <f t="shared" si="34"/>
        <v>0</v>
      </c>
      <c r="DA12" s="35"/>
      <c r="DB12" s="35"/>
      <c r="DC12" s="33">
        <f t="shared" si="35"/>
        <v>0</v>
      </c>
      <c r="DD12" s="34">
        <f t="shared" si="36"/>
        <v>0</v>
      </c>
      <c r="DE12" s="35">
        <v>5</v>
      </c>
      <c r="DF12" s="35">
        <v>5</v>
      </c>
      <c r="DG12" s="35">
        <v>2</v>
      </c>
      <c r="DH12" s="35">
        <v>6</v>
      </c>
      <c r="DI12" s="32">
        <f t="shared" si="37"/>
        <v>4.3</v>
      </c>
      <c r="DJ12" s="35">
        <v>3</v>
      </c>
      <c r="DK12" s="35"/>
      <c r="DL12" s="33">
        <f t="shared" si="38"/>
        <v>3.7</v>
      </c>
      <c r="DM12" s="35"/>
      <c r="DN12" s="35"/>
      <c r="DO12" s="32">
        <f t="shared" si="39"/>
        <v>0</v>
      </c>
      <c r="DP12" s="35"/>
      <c r="DQ12" s="35"/>
      <c r="DR12" s="33">
        <f t="shared" si="40"/>
        <v>0</v>
      </c>
      <c r="DS12" s="34">
        <f t="shared" si="41"/>
        <v>3.65</v>
      </c>
      <c r="DT12" s="35">
        <v>5</v>
      </c>
      <c r="DU12" s="35">
        <v>7</v>
      </c>
      <c r="DV12" s="32">
        <f t="shared" si="42"/>
        <v>6.3</v>
      </c>
      <c r="DW12" s="35"/>
      <c r="DX12" s="35"/>
      <c r="DY12" s="33">
        <f t="shared" si="43"/>
        <v>3.2</v>
      </c>
      <c r="DZ12" s="35"/>
      <c r="EA12" s="35"/>
      <c r="EB12" s="32">
        <f t="shared" si="44"/>
        <v>0</v>
      </c>
      <c r="EC12" s="35"/>
      <c r="ED12" s="35"/>
      <c r="EE12" s="33">
        <f t="shared" si="45"/>
        <v>0</v>
      </c>
      <c r="EF12" s="34">
        <f t="shared" si="46"/>
        <v>3.15</v>
      </c>
      <c r="EG12" s="35">
        <v>6</v>
      </c>
      <c r="EH12" s="35">
        <v>7</v>
      </c>
      <c r="EI12" s="32">
        <f t="shared" si="47"/>
        <v>6.7</v>
      </c>
      <c r="EJ12" s="35">
        <v>8</v>
      </c>
      <c r="EK12" s="35"/>
      <c r="EL12" s="33">
        <f t="shared" si="48"/>
        <v>7.4</v>
      </c>
      <c r="EM12" s="35"/>
      <c r="EN12" s="35"/>
      <c r="EO12" s="32">
        <f t="shared" si="49"/>
        <v>0</v>
      </c>
      <c r="EP12" s="35"/>
      <c r="EQ12" s="35"/>
      <c r="ER12" s="33">
        <f t="shared" si="50"/>
        <v>0</v>
      </c>
      <c r="ES12" s="34">
        <f t="shared" si="51"/>
        <v>7.35</v>
      </c>
      <c r="ET12" s="35">
        <v>1</v>
      </c>
      <c r="EU12" s="35">
        <v>5</v>
      </c>
      <c r="EV12" s="32">
        <f t="shared" si="52"/>
        <v>3.7</v>
      </c>
      <c r="EW12" s="35"/>
      <c r="EX12" s="35"/>
      <c r="EY12" s="33">
        <f t="shared" si="53"/>
        <v>1.9</v>
      </c>
      <c r="EZ12" s="35"/>
      <c r="FA12" s="35"/>
      <c r="FB12" s="32">
        <f t="shared" si="54"/>
        <v>0</v>
      </c>
      <c r="FC12" s="35"/>
      <c r="FD12" s="35"/>
      <c r="FE12" s="33">
        <f t="shared" si="55"/>
        <v>0</v>
      </c>
      <c r="FF12" s="34">
        <f t="shared" si="56"/>
        <v>1.85</v>
      </c>
      <c r="FG12" s="35">
        <v>7</v>
      </c>
      <c r="FH12" s="35">
        <v>5</v>
      </c>
      <c r="FI12" s="32">
        <f t="shared" si="57"/>
        <v>5.7</v>
      </c>
      <c r="FJ12" s="35">
        <v>6</v>
      </c>
      <c r="FK12" s="35"/>
      <c r="FL12" s="33">
        <f t="shared" si="58"/>
        <v>5.9</v>
      </c>
      <c r="FM12" s="35"/>
      <c r="FN12" s="35"/>
      <c r="FO12" s="32">
        <f t="shared" si="59"/>
        <v>0</v>
      </c>
      <c r="FP12" s="35"/>
      <c r="FQ12" s="35"/>
      <c r="FR12" s="33">
        <f t="shared" si="60"/>
        <v>0</v>
      </c>
      <c r="FS12" s="34">
        <f t="shared" si="61"/>
        <v>5.85</v>
      </c>
      <c r="FT12" s="35"/>
      <c r="FU12" s="35"/>
      <c r="FV12" s="32">
        <f t="shared" si="62"/>
        <v>0</v>
      </c>
      <c r="FW12" s="35"/>
      <c r="FX12" s="35"/>
      <c r="FY12" s="32">
        <f t="shared" si="63"/>
        <v>0</v>
      </c>
      <c r="FZ12" s="33">
        <f t="shared" si="64"/>
        <v>0</v>
      </c>
      <c r="GA12" s="35"/>
      <c r="GB12" s="35"/>
      <c r="GC12" s="33">
        <f t="shared" si="65"/>
        <v>0</v>
      </c>
      <c r="GD12" s="35"/>
      <c r="GE12" s="35"/>
      <c r="GF12" s="15"/>
      <c r="GG12" s="35"/>
      <c r="GH12" s="35"/>
      <c r="GI12" s="15"/>
      <c r="GJ12" s="34">
        <f t="shared" si="66"/>
        <v>0</v>
      </c>
      <c r="GK12" s="35">
        <v>3</v>
      </c>
      <c r="GL12" s="35">
        <v>6</v>
      </c>
      <c r="GM12" s="32">
        <f t="shared" si="67"/>
        <v>5</v>
      </c>
      <c r="GN12" s="35"/>
      <c r="GO12" s="35"/>
      <c r="GP12" s="33">
        <f t="shared" si="68"/>
        <v>2.5</v>
      </c>
      <c r="GQ12" s="35"/>
      <c r="GR12" s="35"/>
      <c r="GS12" s="32">
        <f t="shared" si="69"/>
        <v>0</v>
      </c>
      <c r="GT12" s="35"/>
      <c r="GU12" s="35"/>
      <c r="GV12" s="33">
        <f t="shared" si="70"/>
        <v>0</v>
      </c>
      <c r="GW12" s="34">
        <f t="shared" si="71"/>
        <v>2.5</v>
      </c>
      <c r="GX12" s="35">
        <v>7</v>
      </c>
      <c r="GY12" s="35">
        <v>6</v>
      </c>
      <c r="GZ12" s="35">
        <v>6</v>
      </c>
      <c r="HA12" s="32">
        <f>ROUND((GX12+GY12*2+GZ12*2)/5,1)</f>
        <v>6.2</v>
      </c>
      <c r="HB12" s="35">
        <v>5</v>
      </c>
      <c r="HC12" s="35"/>
      <c r="HD12" s="33">
        <f t="shared" si="73"/>
        <v>5.6</v>
      </c>
      <c r="HE12" s="35"/>
      <c r="HF12" s="35"/>
      <c r="HG12" s="32">
        <f t="shared" si="74"/>
        <v>0</v>
      </c>
      <c r="HH12" s="35"/>
      <c r="HI12" s="35"/>
      <c r="HJ12" s="33">
        <f t="shared" si="75"/>
        <v>0</v>
      </c>
      <c r="HK12" s="34">
        <f t="shared" si="76"/>
        <v>5.6</v>
      </c>
      <c r="HL12" s="35">
        <v>6</v>
      </c>
      <c r="HM12" s="35">
        <v>6</v>
      </c>
      <c r="HN12" s="32">
        <f t="shared" si="77"/>
        <v>6</v>
      </c>
      <c r="HO12" s="35">
        <v>5</v>
      </c>
      <c r="HP12" s="35"/>
      <c r="HQ12" s="33">
        <f t="shared" si="78"/>
        <v>5.5</v>
      </c>
      <c r="HR12" s="35"/>
      <c r="HS12" s="35"/>
      <c r="HT12" s="32">
        <f t="shared" si="79"/>
        <v>0</v>
      </c>
      <c r="HU12" s="35"/>
      <c r="HV12" s="35"/>
      <c r="HW12" s="33">
        <f t="shared" si="80"/>
        <v>0</v>
      </c>
      <c r="HX12" s="34">
        <f t="shared" si="81"/>
        <v>5.5</v>
      </c>
    </row>
    <row r="13" spans="1:232" s="11" customFormat="1" ht="15">
      <c r="A13" s="10">
        <v>5</v>
      </c>
      <c r="B13" s="14" t="s">
        <v>40</v>
      </c>
      <c r="C13" s="21" t="s">
        <v>294</v>
      </c>
      <c r="D13" s="20" t="s">
        <v>356</v>
      </c>
      <c r="E13" s="22" t="str">
        <f t="shared" si="0"/>
        <v>133DC2614</v>
      </c>
      <c r="F13" s="12" t="s">
        <v>357</v>
      </c>
      <c r="G13" s="13" t="s">
        <v>358</v>
      </c>
      <c r="H13" s="23" t="str">
        <f t="shared" si="1"/>
        <v>15/08/1976</v>
      </c>
      <c r="I13" s="20" t="s">
        <v>82</v>
      </c>
      <c r="J13" s="20" t="s">
        <v>47</v>
      </c>
      <c r="K13" s="20" t="s">
        <v>359</v>
      </c>
      <c r="L13" s="15" t="s">
        <v>360</v>
      </c>
      <c r="M13" s="14" t="s">
        <v>43</v>
      </c>
      <c r="N13" s="35">
        <v>5</v>
      </c>
      <c r="O13" s="35">
        <v>6</v>
      </c>
      <c r="P13" s="35">
        <v>6</v>
      </c>
      <c r="Q13" s="35">
        <v>7</v>
      </c>
      <c r="R13" s="32">
        <f t="shared" si="2"/>
        <v>6.2</v>
      </c>
      <c r="S13" s="35">
        <v>6</v>
      </c>
      <c r="T13" s="35"/>
      <c r="U13" s="33">
        <f t="shared" si="3"/>
        <v>6.1</v>
      </c>
      <c r="V13" s="35"/>
      <c r="W13" s="35"/>
      <c r="X13" s="32"/>
      <c r="Y13" s="35"/>
      <c r="Z13" s="35"/>
      <c r="AA13" s="33"/>
      <c r="AB13" s="34">
        <f t="shared" si="6"/>
        <v>6.1</v>
      </c>
      <c r="AC13" s="35">
        <v>8</v>
      </c>
      <c r="AD13" s="35">
        <v>7</v>
      </c>
      <c r="AE13" s="32">
        <f t="shared" si="7"/>
        <v>7.3</v>
      </c>
      <c r="AF13" s="35">
        <v>7</v>
      </c>
      <c r="AG13" s="35"/>
      <c r="AH13" s="33">
        <f t="shared" si="8"/>
        <v>7.2</v>
      </c>
      <c r="AI13" s="35"/>
      <c r="AJ13" s="35"/>
      <c r="AK13" s="32"/>
      <c r="AL13" s="35"/>
      <c r="AM13" s="35"/>
      <c r="AN13" s="33"/>
      <c r="AO13" s="34">
        <f>IF(AK13=0,(MAX(AF13,AG13)+AE13)/2,(MAX(AL13,AM13)+AK13)/2)</f>
        <v>7.15</v>
      </c>
      <c r="AP13" s="35"/>
      <c r="AQ13" s="35"/>
      <c r="AR13" s="32">
        <f t="shared" si="12"/>
        <v>0</v>
      </c>
      <c r="AS13" s="35"/>
      <c r="AT13" s="35"/>
      <c r="AU13" s="33">
        <f t="shared" si="13"/>
        <v>0</v>
      </c>
      <c r="AV13" s="35"/>
      <c r="AW13" s="35"/>
      <c r="AX13" s="32"/>
      <c r="AY13" s="35"/>
      <c r="AZ13" s="35"/>
      <c r="BA13" s="33"/>
      <c r="BB13" s="34">
        <f t="shared" si="16"/>
        <v>0</v>
      </c>
      <c r="BC13" s="35">
        <v>9</v>
      </c>
      <c r="BD13" s="35">
        <v>6</v>
      </c>
      <c r="BE13" s="35">
        <v>9</v>
      </c>
      <c r="BF13" s="35">
        <v>9</v>
      </c>
      <c r="BG13" s="32">
        <f t="shared" si="17"/>
        <v>8.5</v>
      </c>
      <c r="BH13" s="35">
        <v>8</v>
      </c>
      <c r="BI13" s="35"/>
      <c r="BJ13" s="33">
        <f t="shared" si="18"/>
        <v>8.3</v>
      </c>
      <c r="BK13" s="35"/>
      <c r="BL13" s="35"/>
      <c r="BM13" s="32"/>
      <c r="BN13" s="35"/>
      <c r="BO13" s="35"/>
      <c r="BP13" s="33"/>
      <c r="BQ13" s="34">
        <f t="shared" si="21"/>
        <v>8.25</v>
      </c>
      <c r="BR13" s="35">
        <v>7</v>
      </c>
      <c r="BS13" s="35">
        <v>8</v>
      </c>
      <c r="BT13" s="32">
        <f t="shared" si="22"/>
        <v>7.7</v>
      </c>
      <c r="BU13" s="35">
        <v>6</v>
      </c>
      <c r="BV13" s="35"/>
      <c r="BW13" s="33">
        <f t="shared" si="23"/>
        <v>6.9</v>
      </c>
      <c r="BX13" s="35"/>
      <c r="BY13" s="35"/>
      <c r="BZ13" s="32"/>
      <c r="CA13" s="35"/>
      <c r="CB13" s="35"/>
      <c r="CC13" s="33"/>
      <c r="CD13" s="34">
        <f t="shared" si="26"/>
        <v>6.85</v>
      </c>
      <c r="CE13" s="35">
        <v>7</v>
      </c>
      <c r="CF13" s="35">
        <v>7</v>
      </c>
      <c r="CG13" s="32">
        <f t="shared" si="27"/>
        <v>7</v>
      </c>
      <c r="CH13" s="35"/>
      <c r="CI13" s="35"/>
      <c r="CJ13" s="33">
        <f t="shared" si="28"/>
        <v>3.5</v>
      </c>
      <c r="CK13" s="35"/>
      <c r="CL13" s="35"/>
      <c r="CM13" s="32"/>
      <c r="CN13" s="35"/>
      <c r="CO13" s="35"/>
      <c r="CP13" s="33"/>
      <c r="CQ13" s="34">
        <f t="shared" si="31"/>
        <v>3.5</v>
      </c>
      <c r="CR13" s="35"/>
      <c r="CS13" s="35"/>
      <c r="CT13" s="32">
        <f t="shared" si="32"/>
        <v>0</v>
      </c>
      <c r="CU13" s="35"/>
      <c r="CV13" s="35"/>
      <c r="CW13" s="33">
        <f t="shared" si="33"/>
        <v>0</v>
      </c>
      <c r="CX13" s="35"/>
      <c r="CY13" s="35"/>
      <c r="CZ13" s="32"/>
      <c r="DA13" s="35"/>
      <c r="DB13" s="35"/>
      <c r="DC13" s="33"/>
      <c r="DD13" s="34">
        <f t="shared" si="36"/>
        <v>0</v>
      </c>
      <c r="DE13" s="35">
        <v>6</v>
      </c>
      <c r="DF13" s="35">
        <v>8</v>
      </c>
      <c r="DG13" s="35">
        <v>7</v>
      </c>
      <c r="DH13" s="35">
        <v>7</v>
      </c>
      <c r="DI13" s="32">
        <f t="shared" si="37"/>
        <v>7</v>
      </c>
      <c r="DJ13" s="35">
        <v>7</v>
      </c>
      <c r="DK13" s="35"/>
      <c r="DL13" s="33">
        <f t="shared" si="38"/>
        <v>7</v>
      </c>
      <c r="DM13" s="35"/>
      <c r="DN13" s="35"/>
      <c r="DO13" s="32"/>
      <c r="DP13" s="35"/>
      <c r="DQ13" s="35"/>
      <c r="DR13" s="33"/>
      <c r="DS13" s="34">
        <f t="shared" si="41"/>
        <v>7</v>
      </c>
      <c r="DT13" s="35">
        <v>4</v>
      </c>
      <c r="DU13" s="35">
        <v>7</v>
      </c>
      <c r="DV13" s="32">
        <f t="shared" si="42"/>
        <v>6</v>
      </c>
      <c r="DW13" s="35"/>
      <c r="DX13" s="35"/>
      <c r="DY13" s="33">
        <f t="shared" si="43"/>
        <v>3</v>
      </c>
      <c r="DZ13" s="35"/>
      <c r="EA13" s="35"/>
      <c r="EB13" s="32"/>
      <c r="EC13" s="35"/>
      <c r="ED13" s="35"/>
      <c r="EE13" s="33"/>
      <c r="EF13" s="34">
        <f t="shared" si="46"/>
        <v>3</v>
      </c>
      <c r="EG13" s="35"/>
      <c r="EH13" s="35"/>
      <c r="EI13" s="32">
        <f t="shared" si="47"/>
        <v>0</v>
      </c>
      <c r="EJ13" s="35"/>
      <c r="EK13" s="35"/>
      <c r="EL13" s="33">
        <f t="shared" si="48"/>
        <v>0</v>
      </c>
      <c r="EM13" s="35"/>
      <c r="EN13" s="35"/>
      <c r="EO13" s="32"/>
      <c r="EP13" s="35"/>
      <c r="EQ13" s="35"/>
      <c r="ER13" s="33"/>
      <c r="ES13" s="34">
        <f t="shared" si="51"/>
        <v>0</v>
      </c>
      <c r="ET13" s="35">
        <v>8</v>
      </c>
      <c r="EU13" s="35">
        <v>8</v>
      </c>
      <c r="EV13" s="32">
        <f t="shared" si="52"/>
        <v>8</v>
      </c>
      <c r="EW13" s="35"/>
      <c r="EX13" s="35"/>
      <c r="EY13" s="33">
        <f t="shared" si="53"/>
        <v>4</v>
      </c>
      <c r="EZ13" s="35"/>
      <c r="FA13" s="35"/>
      <c r="FB13" s="32"/>
      <c r="FC13" s="35"/>
      <c r="FD13" s="35"/>
      <c r="FE13" s="33"/>
      <c r="FF13" s="34">
        <f t="shared" si="56"/>
        <v>4</v>
      </c>
      <c r="FG13" s="35"/>
      <c r="FH13" s="35"/>
      <c r="FI13" s="32">
        <f t="shared" si="57"/>
        <v>0</v>
      </c>
      <c r="FJ13" s="35"/>
      <c r="FK13" s="35"/>
      <c r="FL13" s="33">
        <f t="shared" si="58"/>
        <v>0</v>
      </c>
      <c r="FM13" s="35"/>
      <c r="FN13" s="35"/>
      <c r="FO13" s="32"/>
      <c r="FP13" s="35"/>
      <c r="FQ13" s="35"/>
      <c r="FR13" s="33"/>
      <c r="FS13" s="34">
        <f t="shared" si="61"/>
        <v>0</v>
      </c>
      <c r="FT13" s="35"/>
      <c r="FU13" s="35"/>
      <c r="FV13" s="32">
        <f t="shared" si="62"/>
        <v>0</v>
      </c>
      <c r="FW13" s="40"/>
      <c r="FX13" s="40"/>
      <c r="FY13" s="41">
        <v>6</v>
      </c>
      <c r="FZ13" s="33">
        <f t="shared" si="64"/>
        <v>3</v>
      </c>
      <c r="GA13" s="35"/>
      <c r="GB13" s="35"/>
      <c r="GC13" s="33">
        <f t="shared" si="65"/>
        <v>1.5</v>
      </c>
      <c r="GD13" s="35"/>
      <c r="GE13" s="35"/>
      <c r="GF13" s="15"/>
      <c r="GG13" s="35"/>
      <c r="GH13" s="35"/>
      <c r="GI13" s="15"/>
      <c r="GJ13" s="34">
        <f t="shared" si="66"/>
        <v>1.5</v>
      </c>
      <c r="GK13" s="35">
        <v>6</v>
      </c>
      <c r="GL13" s="35">
        <v>6</v>
      </c>
      <c r="GM13" s="32">
        <f t="shared" si="67"/>
        <v>6</v>
      </c>
      <c r="GN13" s="35"/>
      <c r="GO13" s="35"/>
      <c r="GP13" s="33">
        <f t="shared" si="68"/>
        <v>3</v>
      </c>
      <c r="GQ13" s="35"/>
      <c r="GR13" s="35"/>
      <c r="GS13" s="32"/>
      <c r="GT13" s="35"/>
      <c r="GU13" s="35"/>
      <c r="GV13" s="33"/>
      <c r="GW13" s="34">
        <f t="shared" si="71"/>
        <v>3</v>
      </c>
      <c r="GX13" s="35"/>
      <c r="GY13" s="35"/>
      <c r="GZ13" s="35"/>
      <c r="HA13" s="32">
        <f t="shared" si="72"/>
        <v>0</v>
      </c>
      <c r="HB13" s="35"/>
      <c r="HC13" s="35"/>
      <c r="HD13" s="33">
        <f t="shared" si="73"/>
        <v>0</v>
      </c>
      <c r="HE13" s="35"/>
      <c r="HF13" s="35"/>
      <c r="HG13" s="32"/>
      <c r="HH13" s="35"/>
      <c r="HI13" s="35"/>
      <c r="HJ13" s="33"/>
      <c r="HK13" s="34">
        <f t="shared" si="76"/>
        <v>0</v>
      </c>
      <c r="HL13" s="35"/>
      <c r="HM13" s="35"/>
      <c r="HN13" s="32">
        <f t="shared" si="77"/>
        <v>0</v>
      </c>
      <c r="HO13" s="35"/>
      <c r="HP13" s="35"/>
      <c r="HQ13" s="33">
        <f t="shared" si="78"/>
        <v>0</v>
      </c>
      <c r="HR13" s="35"/>
      <c r="HS13" s="35"/>
      <c r="HT13" s="32"/>
      <c r="HU13" s="35"/>
      <c r="HV13" s="35"/>
      <c r="HW13" s="33"/>
      <c r="HX13" s="34">
        <f t="shared" si="81"/>
        <v>0</v>
      </c>
    </row>
    <row r="14" spans="1:232" s="11" customFormat="1" ht="15">
      <c r="A14" s="10">
        <v>6</v>
      </c>
      <c r="B14" s="14" t="s">
        <v>40</v>
      </c>
      <c r="C14" s="21" t="s">
        <v>294</v>
      </c>
      <c r="D14" s="20" t="s">
        <v>384</v>
      </c>
      <c r="E14" s="22" t="str">
        <f t="shared" si="0"/>
        <v>133DC2612</v>
      </c>
      <c r="F14" s="12" t="s">
        <v>385</v>
      </c>
      <c r="G14" s="13" t="s">
        <v>386</v>
      </c>
      <c r="H14" s="23" t="str">
        <f t="shared" si="1"/>
        <v>05/02/1989</v>
      </c>
      <c r="I14" s="20" t="s">
        <v>57</v>
      </c>
      <c r="J14" s="20" t="s">
        <v>89</v>
      </c>
      <c r="K14" s="20" t="s">
        <v>84</v>
      </c>
      <c r="L14" s="15" t="s">
        <v>387</v>
      </c>
      <c r="M14" s="14"/>
      <c r="N14" s="35"/>
      <c r="O14" s="35"/>
      <c r="P14" s="35"/>
      <c r="Q14" s="35"/>
      <c r="R14" s="32">
        <f t="shared" si="2"/>
        <v>0</v>
      </c>
      <c r="S14" s="35"/>
      <c r="T14" s="35"/>
      <c r="U14" s="33">
        <f t="shared" si="3"/>
        <v>0</v>
      </c>
      <c r="V14" s="35"/>
      <c r="W14" s="35"/>
      <c r="X14" s="32"/>
      <c r="Y14" s="35"/>
      <c r="Z14" s="35"/>
      <c r="AA14" s="33"/>
      <c r="AB14" s="34">
        <f t="shared" si="6"/>
        <v>0</v>
      </c>
      <c r="AC14" s="35"/>
      <c r="AD14" s="35"/>
      <c r="AE14" s="32">
        <f t="shared" si="7"/>
        <v>0</v>
      </c>
      <c r="AF14" s="35"/>
      <c r="AG14" s="35"/>
      <c r="AH14" s="33">
        <f t="shared" si="8"/>
        <v>0</v>
      </c>
      <c r="AI14" s="35"/>
      <c r="AJ14" s="35"/>
      <c r="AK14" s="32"/>
      <c r="AL14" s="35"/>
      <c r="AM14" s="35"/>
      <c r="AN14" s="33"/>
      <c r="AO14" s="34">
        <f>IF(AK14=0,(MAX(AF14,AG14)+AE14)/2,(MAX(AL14,AM14)+AK14)/2)</f>
        <v>0</v>
      </c>
      <c r="AP14" s="35"/>
      <c r="AQ14" s="35"/>
      <c r="AR14" s="32">
        <f t="shared" si="12"/>
        <v>0</v>
      </c>
      <c r="AS14" s="35"/>
      <c r="AT14" s="35"/>
      <c r="AU14" s="33">
        <f t="shared" si="13"/>
        <v>0</v>
      </c>
      <c r="AV14" s="35"/>
      <c r="AW14" s="35"/>
      <c r="AX14" s="32"/>
      <c r="AY14" s="35"/>
      <c r="AZ14" s="35"/>
      <c r="BA14" s="33"/>
      <c r="BB14" s="34">
        <f t="shared" si="16"/>
        <v>0</v>
      </c>
      <c r="BC14" s="35"/>
      <c r="BD14" s="35"/>
      <c r="BE14" s="35"/>
      <c r="BF14" s="35"/>
      <c r="BG14" s="32">
        <f t="shared" si="17"/>
        <v>0</v>
      </c>
      <c r="BH14" s="35"/>
      <c r="BI14" s="35"/>
      <c r="BJ14" s="33">
        <f t="shared" si="18"/>
        <v>0</v>
      </c>
      <c r="BK14" s="35"/>
      <c r="BL14" s="35"/>
      <c r="BM14" s="32"/>
      <c r="BN14" s="35"/>
      <c r="BO14" s="35"/>
      <c r="BP14" s="33"/>
      <c r="BQ14" s="34">
        <f t="shared" si="21"/>
        <v>0</v>
      </c>
      <c r="BR14" s="35"/>
      <c r="BS14" s="35"/>
      <c r="BT14" s="32">
        <f t="shared" si="22"/>
        <v>0</v>
      </c>
      <c r="BU14" s="35"/>
      <c r="BV14" s="35"/>
      <c r="BW14" s="33">
        <f t="shared" si="23"/>
        <v>0</v>
      </c>
      <c r="BX14" s="35"/>
      <c r="BY14" s="35"/>
      <c r="BZ14" s="32"/>
      <c r="CA14" s="35"/>
      <c r="CB14" s="35"/>
      <c r="CC14" s="33"/>
      <c r="CD14" s="34">
        <f t="shared" si="26"/>
        <v>0</v>
      </c>
      <c r="CE14" s="35">
        <v>7</v>
      </c>
      <c r="CF14" s="35">
        <v>7</v>
      </c>
      <c r="CG14" s="32">
        <f t="shared" si="27"/>
        <v>7</v>
      </c>
      <c r="CH14" s="35"/>
      <c r="CI14" s="35"/>
      <c r="CJ14" s="33">
        <f t="shared" si="28"/>
        <v>3.5</v>
      </c>
      <c r="CK14" s="35"/>
      <c r="CL14" s="35"/>
      <c r="CM14" s="32"/>
      <c r="CN14" s="35"/>
      <c r="CO14" s="35"/>
      <c r="CP14" s="33"/>
      <c r="CQ14" s="34">
        <f t="shared" si="31"/>
        <v>3.5</v>
      </c>
      <c r="CR14" s="35"/>
      <c r="CS14" s="35"/>
      <c r="CT14" s="32">
        <f t="shared" si="32"/>
        <v>0</v>
      </c>
      <c r="CU14" s="35"/>
      <c r="CV14" s="35"/>
      <c r="CW14" s="33">
        <f t="shared" si="33"/>
        <v>0</v>
      </c>
      <c r="CX14" s="35"/>
      <c r="CY14" s="35"/>
      <c r="CZ14" s="32"/>
      <c r="DA14" s="35"/>
      <c r="DB14" s="35"/>
      <c r="DC14" s="33"/>
      <c r="DD14" s="34">
        <f t="shared" si="36"/>
        <v>0</v>
      </c>
      <c r="DE14" s="35"/>
      <c r="DF14" s="35"/>
      <c r="DG14" s="35"/>
      <c r="DH14" s="35"/>
      <c r="DI14" s="32">
        <f t="shared" si="37"/>
        <v>0</v>
      </c>
      <c r="DJ14" s="35"/>
      <c r="DK14" s="35"/>
      <c r="DL14" s="33">
        <f t="shared" si="38"/>
        <v>0</v>
      </c>
      <c r="DM14" s="35"/>
      <c r="DN14" s="35"/>
      <c r="DO14" s="32"/>
      <c r="DP14" s="35"/>
      <c r="DQ14" s="35"/>
      <c r="DR14" s="33"/>
      <c r="DS14" s="34">
        <f t="shared" si="41"/>
        <v>0</v>
      </c>
      <c r="DT14" s="35"/>
      <c r="DU14" s="35"/>
      <c r="DV14" s="32">
        <f t="shared" si="42"/>
        <v>0</v>
      </c>
      <c r="DW14" s="35"/>
      <c r="DX14" s="35"/>
      <c r="DY14" s="33">
        <f t="shared" si="43"/>
        <v>0</v>
      </c>
      <c r="DZ14" s="35"/>
      <c r="EA14" s="35"/>
      <c r="EB14" s="32"/>
      <c r="EC14" s="35"/>
      <c r="ED14" s="35"/>
      <c r="EE14" s="33"/>
      <c r="EF14" s="34">
        <f t="shared" si="46"/>
        <v>0</v>
      </c>
      <c r="EG14" s="35"/>
      <c r="EH14" s="35"/>
      <c r="EI14" s="32">
        <f t="shared" si="47"/>
        <v>0</v>
      </c>
      <c r="EJ14" s="35"/>
      <c r="EK14" s="35"/>
      <c r="EL14" s="33">
        <f t="shared" si="48"/>
        <v>0</v>
      </c>
      <c r="EM14" s="35"/>
      <c r="EN14" s="35"/>
      <c r="EO14" s="32"/>
      <c r="EP14" s="35"/>
      <c r="EQ14" s="35"/>
      <c r="ER14" s="33"/>
      <c r="ES14" s="34">
        <f t="shared" si="51"/>
        <v>0</v>
      </c>
      <c r="ET14" s="35"/>
      <c r="EU14" s="35"/>
      <c r="EV14" s="32">
        <f t="shared" si="52"/>
        <v>0</v>
      </c>
      <c r="EW14" s="35"/>
      <c r="EX14" s="35"/>
      <c r="EY14" s="33">
        <f t="shared" si="53"/>
        <v>0</v>
      </c>
      <c r="EZ14" s="35"/>
      <c r="FA14" s="35"/>
      <c r="FB14" s="32"/>
      <c r="FC14" s="35"/>
      <c r="FD14" s="35"/>
      <c r="FE14" s="33"/>
      <c r="FF14" s="34">
        <f t="shared" si="56"/>
        <v>0</v>
      </c>
      <c r="FG14" s="35"/>
      <c r="FH14" s="35"/>
      <c r="FI14" s="32">
        <f t="shared" si="57"/>
        <v>0</v>
      </c>
      <c r="FJ14" s="35"/>
      <c r="FK14" s="35"/>
      <c r="FL14" s="33">
        <f t="shared" si="58"/>
        <v>0</v>
      </c>
      <c r="FM14" s="35"/>
      <c r="FN14" s="35"/>
      <c r="FO14" s="32"/>
      <c r="FP14" s="35"/>
      <c r="FQ14" s="35"/>
      <c r="FR14" s="33"/>
      <c r="FS14" s="34">
        <f t="shared" si="61"/>
        <v>0</v>
      </c>
      <c r="FT14" s="35"/>
      <c r="FU14" s="35"/>
      <c r="FV14" s="32">
        <f t="shared" si="62"/>
        <v>0</v>
      </c>
      <c r="FW14" s="35"/>
      <c r="FX14" s="35"/>
      <c r="FY14" s="32">
        <f t="shared" si="63"/>
        <v>0</v>
      </c>
      <c r="FZ14" s="33">
        <f t="shared" si="64"/>
        <v>0</v>
      </c>
      <c r="GA14" s="35"/>
      <c r="GB14" s="35"/>
      <c r="GC14" s="33">
        <f t="shared" si="65"/>
        <v>0</v>
      </c>
      <c r="GD14" s="35"/>
      <c r="GE14" s="35"/>
      <c r="GF14" s="15"/>
      <c r="GG14" s="35"/>
      <c r="GH14" s="35"/>
      <c r="GI14" s="15"/>
      <c r="GJ14" s="34">
        <f t="shared" si="66"/>
        <v>0</v>
      </c>
      <c r="GK14" s="35">
        <v>9</v>
      </c>
      <c r="GL14" s="35">
        <v>8</v>
      </c>
      <c r="GM14" s="32">
        <f t="shared" si="67"/>
        <v>8.3</v>
      </c>
      <c r="GN14" s="35"/>
      <c r="GO14" s="35"/>
      <c r="GP14" s="33">
        <f t="shared" si="68"/>
        <v>4.2</v>
      </c>
      <c r="GQ14" s="35"/>
      <c r="GR14" s="35"/>
      <c r="GS14" s="32"/>
      <c r="GT14" s="35"/>
      <c r="GU14" s="35"/>
      <c r="GV14" s="33"/>
      <c r="GW14" s="34">
        <f t="shared" si="71"/>
        <v>4.15</v>
      </c>
      <c r="GX14" s="35"/>
      <c r="GY14" s="35"/>
      <c r="GZ14" s="35"/>
      <c r="HA14" s="32">
        <f t="shared" si="72"/>
        <v>0</v>
      </c>
      <c r="HB14" s="35"/>
      <c r="HC14" s="35"/>
      <c r="HD14" s="33">
        <f t="shared" si="73"/>
        <v>0</v>
      </c>
      <c r="HE14" s="35"/>
      <c r="HF14" s="35"/>
      <c r="HG14" s="32"/>
      <c r="HH14" s="35"/>
      <c r="HI14" s="35"/>
      <c r="HJ14" s="33"/>
      <c r="HK14" s="34">
        <f t="shared" si="76"/>
        <v>0</v>
      </c>
      <c r="HL14" s="35"/>
      <c r="HM14" s="35"/>
      <c r="HN14" s="32">
        <f t="shared" si="77"/>
        <v>0</v>
      </c>
      <c r="HO14" s="35"/>
      <c r="HP14" s="35"/>
      <c r="HQ14" s="33">
        <f t="shared" si="78"/>
        <v>0</v>
      </c>
      <c r="HR14" s="35"/>
      <c r="HS14" s="35"/>
      <c r="HT14" s="32"/>
      <c r="HU14" s="35"/>
      <c r="HV14" s="35"/>
      <c r="HW14" s="33"/>
      <c r="HX14" s="34">
        <f t="shared" si="81"/>
        <v>0</v>
      </c>
    </row>
    <row r="15" spans="1:232" s="11" customFormat="1" ht="15">
      <c r="A15" s="10">
        <v>7</v>
      </c>
      <c r="B15" s="14" t="s">
        <v>40</v>
      </c>
      <c r="C15" s="21" t="s">
        <v>294</v>
      </c>
      <c r="D15" s="20" t="s">
        <v>320</v>
      </c>
      <c r="E15" s="22" t="str">
        <f t="shared" si="0"/>
        <v>133DC2583</v>
      </c>
      <c r="F15" s="12" t="s">
        <v>209</v>
      </c>
      <c r="G15" s="13" t="s">
        <v>185</v>
      </c>
      <c r="H15" s="23" t="str">
        <f t="shared" si="1"/>
        <v>28/06/1989</v>
      </c>
      <c r="I15" s="20" t="s">
        <v>143</v>
      </c>
      <c r="J15" s="20" t="s">
        <v>61</v>
      </c>
      <c r="K15" s="20" t="s">
        <v>84</v>
      </c>
      <c r="L15" s="15" t="s">
        <v>321</v>
      </c>
      <c r="M15" s="14" t="s">
        <v>106</v>
      </c>
      <c r="N15" s="35"/>
      <c r="O15" s="35"/>
      <c r="P15" s="35"/>
      <c r="Q15" s="35"/>
      <c r="R15" s="32">
        <f t="shared" si="2"/>
        <v>0</v>
      </c>
      <c r="S15" s="35"/>
      <c r="T15" s="35"/>
      <c r="U15" s="33">
        <f t="shared" si="3"/>
        <v>0</v>
      </c>
      <c r="V15" s="35"/>
      <c r="W15" s="35"/>
      <c r="X15" s="32">
        <f t="shared" si="4"/>
        <v>0</v>
      </c>
      <c r="Y15" s="35"/>
      <c r="Z15" s="35"/>
      <c r="AA15" s="33">
        <f t="shared" si="5"/>
        <v>0</v>
      </c>
      <c r="AB15" s="34">
        <f t="shared" si="6"/>
        <v>0</v>
      </c>
      <c r="AC15" s="35">
        <v>7</v>
      </c>
      <c r="AD15" s="36"/>
      <c r="AE15" s="32">
        <f t="shared" si="7"/>
        <v>2.3</v>
      </c>
      <c r="AF15" s="36"/>
      <c r="AG15" s="35"/>
      <c r="AH15" s="33">
        <f t="shared" si="8"/>
        <v>1.2</v>
      </c>
      <c r="AI15" s="35"/>
      <c r="AJ15" s="35"/>
      <c r="AK15" s="32">
        <f t="shared" si="9"/>
        <v>0</v>
      </c>
      <c r="AL15" s="35"/>
      <c r="AM15" s="35"/>
      <c r="AN15" s="33">
        <f t="shared" si="10"/>
        <v>0</v>
      </c>
      <c r="AO15" s="34">
        <f>IF(AK15=0,(MAX(AF15,AG15)+AE15)/2,(MAX(AL15,AM15)+AK15)/2)</f>
        <v>1.15</v>
      </c>
      <c r="AP15" s="35"/>
      <c r="AQ15" s="35"/>
      <c r="AR15" s="32">
        <f>ROUND((AP15+AQ15*2)/3,1)</f>
        <v>0</v>
      </c>
      <c r="AS15" s="35"/>
      <c r="AT15" s="35"/>
      <c r="AU15" s="33">
        <f t="shared" si="13"/>
        <v>0</v>
      </c>
      <c r="AV15" s="35"/>
      <c r="AW15" s="35"/>
      <c r="AX15" s="32">
        <f t="shared" si="14"/>
        <v>0</v>
      </c>
      <c r="AY15" s="35"/>
      <c r="AZ15" s="35"/>
      <c r="BA15" s="33">
        <f t="shared" si="15"/>
        <v>0</v>
      </c>
      <c r="BB15" s="34">
        <f t="shared" si="16"/>
        <v>0</v>
      </c>
      <c r="BC15" s="35">
        <v>3</v>
      </c>
      <c r="BD15" s="35">
        <v>4</v>
      </c>
      <c r="BE15" s="35">
        <v>3</v>
      </c>
      <c r="BF15" s="35">
        <v>6</v>
      </c>
      <c r="BG15" s="32">
        <f t="shared" si="17"/>
        <v>4.2</v>
      </c>
      <c r="BH15" s="35">
        <v>6</v>
      </c>
      <c r="BI15" s="35"/>
      <c r="BJ15" s="33">
        <f t="shared" si="18"/>
        <v>5.1</v>
      </c>
      <c r="BK15" s="35"/>
      <c r="BL15" s="35"/>
      <c r="BM15" s="32">
        <f t="shared" si="19"/>
        <v>0</v>
      </c>
      <c r="BN15" s="35"/>
      <c r="BO15" s="35"/>
      <c r="BP15" s="33">
        <f t="shared" si="20"/>
        <v>0</v>
      </c>
      <c r="BQ15" s="34">
        <f t="shared" si="21"/>
        <v>5.1</v>
      </c>
      <c r="BR15" s="35">
        <v>6</v>
      </c>
      <c r="BS15" s="35">
        <v>7</v>
      </c>
      <c r="BT15" s="32">
        <f t="shared" si="22"/>
        <v>6.7</v>
      </c>
      <c r="BU15" s="35"/>
      <c r="BV15" s="35"/>
      <c r="BW15" s="33">
        <f t="shared" si="23"/>
        <v>3.4</v>
      </c>
      <c r="BX15" s="35"/>
      <c r="BY15" s="35"/>
      <c r="BZ15" s="32">
        <f t="shared" si="24"/>
        <v>0</v>
      </c>
      <c r="CA15" s="35"/>
      <c r="CB15" s="35"/>
      <c r="CC15" s="33">
        <f t="shared" si="25"/>
        <v>0</v>
      </c>
      <c r="CD15" s="34">
        <f t="shared" si="26"/>
        <v>3.35</v>
      </c>
      <c r="CE15" s="35">
        <v>6</v>
      </c>
      <c r="CF15" s="35">
        <v>6</v>
      </c>
      <c r="CG15" s="32">
        <f t="shared" si="27"/>
        <v>6</v>
      </c>
      <c r="CH15" s="35"/>
      <c r="CI15" s="35"/>
      <c r="CJ15" s="33">
        <f t="shared" si="28"/>
        <v>3</v>
      </c>
      <c r="CK15" s="35"/>
      <c r="CL15" s="35"/>
      <c r="CM15" s="32">
        <f t="shared" si="29"/>
        <v>0</v>
      </c>
      <c r="CN15" s="35"/>
      <c r="CO15" s="35"/>
      <c r="CP15" s="33">
        <f t="shared" si="30"/>
        <v>0</v>
      </c>
      <c r="CQ15" s="34">
        <f t="shared" si="31"/>
        <v>0</v>
      </c>
      <c r="CR15" s="35"/>
      <c r="CS15" s="35"/>
      <c r="CT15" s="32">
        <f t="shared" si="32"/>
        <v>0</v>
      </c>
      <c r="CU15" s="35"/>
      <c r="CV15" s="35"/>
      <c r="CW15" s="33">
        <f t="shared" si="33"/>
        <v>0</v>
      </c>
      <c r="CX15" s="35"/>
      <c r="CY15" s="35"/>
      <c r="CZ15" s="32">
        <f t="shared" si="34"/>
        <v>0</v>
      </c>
      <c r="DA15" s="35"/>
      <c r="DB15" s="35"/>
      <c r="DC15" s="33">
        <f t="shared" si="35"/>
        <v>0</v>
      </c>
      <c r="DD15" s="34">
        <f t="shared" si="36"/>
        <v>0</v>
      </c>
      <c r="DE15" s="35">
        <v>5</v>
      </c>
      <c r="DF15" s="35">
        <v>6</v>
      </c>
      <c r="DG15" s="35">
        <v>8</v>
      </c>
      <c r="DH15" s="35">
        <v>5</v>
      </c>
      <c r="DI15" s="32">
        <f t="shared" si="37"/>
        <v>6.2</v>
      </c>
      <c r="DJ15" s="35">
        <v>6</v>
      </c>
      <c r="DK15" s="35"/>
      <c r="DL15" s="33">
        <f t="shared" si="38"/>
        <v>6.1</v>
      </c>
      <c r="DM15" s="35"/>
      <c r="DN15" s="35"/>
      <c r="DO15" s="32">
        <f t="shared" si="39"/>
        <v>0</v>
      </c>
      <c r="DP15" s="35"/>
      <c r="DQ15" s="35"/>
      <c r="DR15" s="33">
        <f t="shared" si="40"/>
        <v>0</v>
      </c>
      <c r="DS15" s="34">
        <f t="shared" si="41"/>
        <v>6.1</v>
      </c>
      <c r="DT15" s="35"/>
      <c r="DU15" s="35"/>
      <c r="DV15" s="32">
        <f t="shared" si="42"/>
        <v>0</v>
      </c>
      <c r="DW15" s="35"/>
      <c r="DX15" s="35"/>
      <c r="DY15" s="33">
        <f t="shared" si="43"/>
        <v>0</v>
      </c>
      <c r="DZ15" s="35"/>
      <c r="EA15" s="35"/>
      <c r="EB15" s="32">
        <f t="shared" si="44"/>
        <v>0</v>
      </c>
      <c r="EC15" s="35"/>
      <c r="ED15" s="35"/>
      <c r="EE15" s="33">
        <f t="shared" si="45"/>
        <v>0</v>
      </c>
      <c r="EF15" s="34">
        <f t="shared" si="46"/>
        <v>0</v>
      </c>
      <c r="EG15" s="35">
        <v>8</v>
      </c>
      <c r="EH15" s="35">
        <v>8</v>
      </c>
      <c r="EI15" s="32">
        <f t="shared" si="47"/>
        <v>8</v>
      </c>
      <c r="EJ15" s="35">
        <v>7</v>
      </c>
      <c r="EK15" s="35"/>
      <c r="EL15" s="33">
        <f t="shared" si="48"/>
        <v>7.5</v>
      </c>
      <c r="EM15" s="35"/>
      <c r="EN15" s="35"/>
      <c r="EO15" s="32">
        <f t="shared" si="49"/>
        <v>0</v>
      </c>
      <c r="EP15" s="35"/>
      <c r="EQ15" s="35"/>
      <c r="ER15" s="33">
        <f t="shared" si="50"/>
        <v>0</v>
      </c>
      <c r="ES15" s="34">
        <f t="shared" si="51"/>
        <v>7.5</v>
      </c>
      <c r="ET15" s="35">
        <v>5</v>
      </c>
      <c r="EU15" s="35">
        <v>7</v>
      </c>
      <c r="EV15" s="32">
        <f t="shared" si="52"/>
        <v>6.3</v>
      </c>
      <c r="EW15" s="35"/>
      <c r="EX15" s="35"/>
      <c r="EY15" s="33">
        <f t="shared" si="53"/>
        <v>3.2</v>
      </c>
      <c r="EZ15" s="35"/>
      <c r="FA15" s="35"/>
      <c r="FB15" s="32">
        <f t="shared" si="54"/>
        <v>0</v>
      </c>
      <c r="FC15" s="35"/>
      <c r="FD15" s="35"/>
      <c r="FE15" s="33">
        <f t="shared" si="55"/>
        <v>0</v>
      </c>
      <c r="FF15" s="34">
        <f t="shared" si="56"/>
        <v>3.15</v>
      </c>
      <c r="FG15" s="35">
        <v>4</v>
      </c>
      <c r="FH15" s="35">
        <v>6</v>
      </c>
      <c r="FI15" s="32">
        <f t="shared" si="57"/>
        <v>5.3</v>
      </c>
      <c r="FJ15" s="35">
        <v>6</v>
      </c>
      <c r="FK15" s="35"/>
      <c r="FL15" s="33">
        <f t="shared" si="58"/>
        <v>5.7</v>
      </c>
      <c r="FM15" s="35"/>
      <c r="FN15" s="35"/>
      <c r="FO15" s="32">
        <f t="shared" si="59"/>
        <v>0</v>
      </c>
      <c r="FP15" s="35"/>
      <c r="FQ15" s="35"/>
      <c r="FR15" s="33">
        <f t="shared" si="60"/>
        <v>0</v>
      </c>
      <c r="FS15" s="34">
        <f t="shared" si="61"/>
        <v>5.65</v>
      </c>
      <c r="FT15" s="35"/>
      <c r="FU15" s="35"/>
      <c r="FV15" s="32">
        <f t="shared" si="62"/>
        <v>0</v>
      </c>
      <c r="FW15" s="35">
        <v>9</v>
      </c>
      <c r="FX15" s="35">
        <v>9</v>
      </c>
      <c r="FY15" s="32">
        <f t="shared" si="63"/>
        <v>9</v>
      </c>
      <c r="FZ15" s="33">
        <f t="shared" si="64"/>
        <v>4.5</v>
      </c>
      <c r="GA15" s="35"/>
      <c r="GB15" s="35"/>
      <c r="GC15" s="33">
        <f t="shared" si="65"/>
        <v>2.3</v>
      </c>
      <c r="GD15" s="35"/>
      <c r="GE15" s="35"/>
      <c r="GF15" s="15"/>
      <c r="GG15" s="35"/>
      <c r="GH15" s="35"/>
      <c r="GI15" s="15"/>
      <c r="GJ15" s="34">
        <f t="shared" si="66"/>
        <v>2.25</v>
      </c>
      <c r="GK15" s="35"/>
      <c r="GL15" s="35"/>
      <c r="GM15" s="32">
        <f t="shared" si="67"/>
        <v>0</v>
      </c>
      <c r="GN15" s="35"/>
      <c r="GO15" s="35"/>
      <c r="GP15" s="33">
        <f t="shared" si="68"/>
        <v>0</v>
      </c>
      <c r="GQ15" s="35"/>
      <c r="GR15" s="35"/>
      <c r="GS15" s="32">
        <f t="shared" si="69"/>
        <v>0</v>
      </c>
      <c r="GT15" s="35"/>
      <c r="GU15" s="35"/>
      <c r="GV15" s="33">
        <f t="shared" si="70"/>
        <v>0</v>
      </c>
      <c r="GW15" s="34">
        <f t="shared" si="71"/>
        <v>0</v>
      </c>
      <c r="GX15" s="35"/>
      <c r="GY15" s="35"/>
      <c r="GZ15" s="35"/>
      <c r="HA15" s="32">
        <f t="shared" si="72"/>
        <v>0</v>
      </c>
      <c r="HB15" s="35"/>
      <c r="HC15" s="35"/>
      <c r="HD15" s="33">
        <f t="shared" si="73"/>
        <v>0</v>
      </c>
      <c r="HE15" s="35"/>
      <c r="HF15" s="35"/>
      <c r="HG15" s="32">
        <f t="shared" si="74"/>
        <v>0</v>
      </c>
      <c r="HH15" s="35"/>
      <c r="HI15" s="35"/>
      <c r="HJ15" s="33">
        <f t="shared" si="75"/>
        <v>0</v>
      </c>
      <c r="HK15" s="34">
        <f t="shared" si="76"/>
        <v>0</v>
      </c>
      <c r="HL15" s="35">
        <v>7</v>
      </c>
      <c r="HM15" s="35">
        <v>6</v>
      </c>
      <c r="HN15" s="32">
        <f t="shared" si="77"/>
        <v>6.3</v>
      </c>
      <c r="HO15" s="31">
        <v>5.5</v>
      </c>
      <c r="HP15" s="35"/>
      <c r="HQ15" s="33">
        <f t="shared" si="78"/>
        <v>5.9</v>
      </c>
      <c r="HR15" s="35"/>
      <c r="HS15" s="35"/>
      <c r="HT15" s="32">
        <f t="shared" si="79"/>
        <v>0</v>
      </c>
      <c r="HU15" s="35"/>
      <c r="HV15" s="35"/>
      <c r="HW15" s="33">
        <f t="shared" si="80"/>
        <v>0</v>
      </c>
      <c r="HX15" s="34">
        <f t="shared" si="81"/>
        <v>5.9</v>
      </c>
    </row>
    <row r="16" spans="1:232" s="11" customFormat="1" ht="15">
      <c r="A16" s="10">
        <v>8</v>
      </c>
      <c r="B16" s="14" t="s">
        <v>40</v>
      </c>
      <c r="C16" s="21" t="s">
        <v>294</v>
      </c>
      <c r="D16" s="20" t="s">
        <v>302</v>
      </c>
      <c r="E16" s="22" t="str">
        <f t="shared" si="0"/>
        <v>133DC2563</v>
      </c>
      <c r="F16" s="12" t="s">
        <v>303</v>
      </c>
      <c r="G16" s="13" t="s">
        <v>91</v>
      </c>
      <c r="H16" s="23" t="str">
        <f t="shared" si="1"/>
        <v>12/07/1985</v>
      </c>
      <c r="I16" s="20" t="s">
        <v>97</v>
      </c>
      <c r="J16" s="20" t="s">
        <v>44</v>
      </c>
      <c r="K16" s="20" t="s">
        <v>123</v>
      </c>
      <c r="L16" s="15" t="s">
        <v>304</v>
      </c>
      <c r="M16" s="14" t="s">
        <v>73</v>
      </c>
      <c r="N16" s="35">
        <v>7</v>
      </c>
      <c r="O16" s="35">
        <v>7</v>
      </c>
      <c r="P16" s="35">
        <v>7</v>
      </c>
      <c r="Q16" s="35">
        <v>6</v>
      </c>
      <c r="R16" s="32">
        <f t="shared" si="2"/>
        <v>6.7</v>
      </c>
      <c r="S16" s="35">
        <v>6</v>
      </c>
      <c r="T16" s="35"/>
      <c r="U16" s="33">
        <f t="shared" si="3"/>
        <v>6.4</v>
      </c>
      <c r="V16" s="35"/>
      <c r="W16" s="35"/>
      <c r="X16" s="32">
        <f t="shared" si="4"/>
        <v>0</v>
      </c>
      <c r="Y16" s="35"/>
      <c r="Z16" s="35"/>
      <c r="AA16" s="33">
        <f t="shared" si="5"/>
        <v>0</v>
      </c>
      <c r="AB16" s="34">
        <f t="shared" si="6"/>
        <v>6.35</v>
      </c>
      <c r="AC16" s="35">
        <v>7</v>
      </c>
      <c r="AD16" s="35">
        <v>5</v>
      </c>
      <c r="AE16" s="32">
        <f t="shared" si="7"/>
        <v>5.7</v>
      </c>
      <c r="AF16" s="35">
        <v>5</v>
      </c>
      <c r="AG16" s="35"/>
      <c r="AH16" s="33">
        <f t="shared" si="8"/>
        <v>5.4</v>
      </c>
      <c r="AI16" s="35"/>
      <c r="AJ16" s="35"/>
      <c r="AK16" s="32">
        <f t="shared" si="9"/>
        <v>0</v>
      </c>
      <c r="AL16" s="35"/>
      <c r="AM16" s="35"/>
      <c r="AN16" s="33">
        <f t="shared" si="10"/>
        <v>0</v>
      </c>
      <c r="AO16" s="34">
        <f t="shared" si="11"/>
        <v>5.35</v>
      </c>
      <c r="AP16" s="35"/>
      <c r="AQ16" s="35"/>
      <c r="AR16" s="32">
        <f t="shared" si="12"/>
        <v>0</v>
      </c>
      <c r="AS16" s="35"/>
      <c r="AT16" s="35"/>
      <c r="AU16" s="33">
        <f t="shared" si="13"/>
        <v>0</v>
      </c>
      <c r="AV16" s="35"/>
      <c r="AW16" s="35"/>
      <c r="AX16" s="32">
        <f t="shared" si="14"/>
        <v>0</v>
      </c>
      <c r="AY16" s="35"/>
      <c r="AZ16" s="35"/>
      <c r="BA16" s="33">
        <f t="shared" si="15"/>
        <v>0</v>
      </c>
      <c r="BB16" s="34">
        <f t="shared" si="16"/>
        <v>0</v>
      </c>
      <c r="BC16" s="35">
        <v>10</v>
      </c>
      <c r="BD16" s="35">
        <v>10</v>
      </c>
      <c r="BE16" s="35">
        <v>8</v>
      </c>
      <c r="BF16" s="35">
        <v>8</v>
      </c>
      <c r="BG16" s="32">
        <f t="shared" si="17"/>
        <v>8.7</v>
      </c>
      <c r="BH16" s="35">
        <v>6</v>
      </c>
      <c r="BI16" s="35"/>
      <c r="BJ16" s="33">
        <f t="shared" si="18"/>
        <v>7.4</v>
      </c>
      <c r="BK16" s="35"/>
      <c r="BL16" s="35"/>
      <c r="BM16" s="32">
        <f t="shared" si="19"/>
        <v>0</v>
      </c>
      <c r="BN16" s="35"/>
      <c r="BO16" s="35"/>
      <c r="BP16" s="33">
        <f t="shared" si="20"/>
        <v>0</v>
      </c>
      <c r="BQ16" s="34">
        <f t="shared" si="21"/>
        <v>7.35</v>
      </c>
      <c r="BR16" s="35">
        <v>7</v>
      </c>
      <c r="BS16" s="35">
        <v>6</v>
      </c>
      <c r="BT16" s="32">
        <f t="shared" si="22"/>
        <v>6.3</v>
      </c>
      <c r="BU16" s="35">
        <v>8</v>
      </c>
      <c r="BV16" s="35"/>
      <c r="BW16" s="33">
        <f t="shared" si="23"/>
        <v>7.2</v>
      </c>
      <c r="BX16" s="35"/>
      <c r="BY16" s="35"/>
      <c r="BZ16" s="32">
        <f t="shared" si="24"/>
        <v>0</v>
      </c>
      <c r="CA16" s="35"/>
      <c r="CB16" s="35"/>
      <c r="CC16" s="33">
        <f t="shared" si="25"/>
        <v>0</v>
      </c>
      <c r="CD16" s="34">
        <f t="shared" si="26"/>
        <v>7.15</v>
      </c>
      <c r="CE16" s="35">
        <v>7</v>
      </c>
      <c r="CF16" s="35">
        <v>7</v>
      </c>
      <c r="CG16" s="32">
        <f t="shared" si="27"/>
        <v>7</v>
      </c>
      <c r="CH16" s="35"/>
      <c r="CI16" s="35"/>
      <c r="CJ16" s="33">
        <f t="shared" si="28"/>
        <v>3.5</v>
      </c>
      <c r="CK16" s="35"/>
      <c r="CL16" s="35"/>
      <c r="CM16" s="32">
        <f t="shared" si="29"/>
        <v>0</v>
      </c>
      <c r="CN16" s="35"/>
      <c r="CO16" s="35"/>
      <c r="CP16" s="33">
        <f t="shared" si="30"/>
        <v>0</v>
      </c>
      <c r="CQ16" s="34">
        <f t="shared" si="31"/>
        <v>0</v>
      </c>
      <c r="CR16" s="35"/>
      <c r="CS16" s="35"/>
      <c r="CT16" s="32">
        <f t="shared" si="32"/>
        <v>0</v>
      </c>
      <c r="CU16" s="35"/>
      <c r="CV16" s="35"/>
      <c r="CW16" s="33">
        <f t="shared" si="33"/>
        <v>0</v>
      </c>
      <c r="CX16" s="35"/>
      <c r="CY16" s="35"/>
      <c r="CZ16" s="32">
        <f t="shared" si="34"/>
        <v>0</v>
      </c>
      <c r="DA16" s="35"/>
      <c r="DB16" s="35"/>
      <c r="DC16" s="33">
        <f t="shared" si="35"/>
        <v>0</v>
      </c>
      <c r="DD16" s="34">
        <f t="shared" si="36"/>
        <v>0</v>
      </c>
      <c r="DE16" s="35">
        <v>6</v>
      </c>
      <c r="DF16" s="35">
        <v>8</v>
      </c>
      <c r="DG16" s="35">
        <v>8</v>
      </c>
      <c r="DH16" s="35">
        <v>9</v>
      </c>
      <c r="DI16" s="32">
        <f t="shared" si="37"/>
        <v>8</v>
      </c>
      <c r="DJ16" s="35">
        <v>7</v>
      </c>
      <c r="DK16" s="35"/>
      <c r="DL16" s="33">
        <f t="shared" si="38"/>
        <v>7.5</v>
      </c>
      <c r="DM16" s="35"/>
      <c r="DN16" s="35"/>
      <c r="DO16" s="32">
        <f t="shared" si="39"/>
        <v>0</v>
      </c>
      <c r="DP16" s="35"/>
      <c r="DQ16" s="35"/>
      <c r="DR16" s="33">
        <f t="shared" si="40"/>
        <v>0</v>
      </c>
      <c r="DS16" s="34">
        <f t="shared" si="41"/>
        <v>7.5</v>
      </c>
      <c r="DT16" s="35">
        <v>7</v>
      </c>
      <c r="DU16" s="35">
        <v>7</v>
      </c>
      <c r="DV16" s="32">
        <f t="shared" si="42"/>
        <v>7</v>
      </c>
      <c r="DW16" s="35"/>
      <c r="DX16" s="35"/>
      <c r="DY16" s="33">
        <f t="shared" si="43"/>
        <v>3.5</v>
      </c>
      <c r="DZ16" s="35"/>
      <c r="EA16" s="35"/>
      <c r="EB16" s="32">
        <f t="shared" si="44"/>
        <v>0</v>
      </c>
      <c r="EC16" s="35"/>
      <c r="ED16" s="35"/>
      <c r="EE16" s="33">
        <f t="shared" si="45"/>
        <v>0</v>
      </c>
      <c r="EF16" s="34">
        <f t="shared" si="46"/>
        <v>3.5</v>
      </c>
      <c r="EG16" s="35">
        <v>7</v>
      </c>
      <c r="EH16" s="35">
        <v>7</v>
      </c>
      <c r="EI16" s="32">
        <f t="shared" si="47"/>
        <v>7</v>
      </c>
      <c r="EJ16" s="35">
        <v>7</v>
      </c>
      <c r="EK16" s="35"/>
      <c r="EL16" s="33">
        <f t="shared" si="48"/>
        <v>7</v>
      </c>
      <c r="EM16" s="35"/>
      <c r="EN16" s="35"/>
      <c r="EO16" s="32">
        <f t="shared" si="49"/>
        <v>0</v>
      </c>
      <c r="EP16" s="35"/>
      <c r="EQ16" s="35"/>
      <c r="ER16" s="33">
        <f t="shared" si="50"/>
        <v>0</v>
      </c>
      <c r="ES16" s="34">
        <f t="shared" si="51"/>
        <v>7</v>
      </c>
      <c r="ET16" s="35">
        <v>7</v>
      </c>
      <c r="EU16" s="35">
        <v>9</v>
      </c>
      <c r="EV16" s="32">
        <f t="shared" si="52"/>
        <v>8.3</v>
      </c>
      <c r="EW16" s="35"/>
      <c r="EX16" s="35"/>
      <c r="EY16" s="33">
        <f t="shared" si="53"/>
        <v>4.2</v>
      </c>
      <c r="EZ16" s="35"/>
      <c r="FA16" s="35"/>
      <c r="FB16" s="32">
        <f t="shared" si="54"/>
        <v>0</v>
      </c>
      <c r="FC16" s="35"/>
      <c r="FD16" s="35"/>
      <c r="FE16" s="33">
        <f t="shared" si="55"/>
        <v>0</v>
      </c>
      <c r="FF16" s="34">
        <f t="shared" si="56"/>
        <v>4.15</v>
      </c>
      <c r="FG16" s="35"/>
      <c r="FH16" s="35"/>
      <c r="FI16" s="32">
        <f t="shared" si="57"/>
        <v>0</v>
      </c>
      <c r="FJ16" s="35"/>
      <c r="FK16" s="35"/>
      <c r="FL16" s="33">
        <f t="shared" si="58"/>
        <v>0</v>
      </c>
      <c r="FM16" s="35"/>
      <c r="FN16" s="35"/>
      <c r="FO16" s="32">
        <f t="shared" si="59"/>
        <v>0</v>
      </c>
      <c r="FP16" s="35"/>
      <c r="FQ16" s="35"/>
      <c r="FR16" s="33">
        <f t="shared" si="60"/>
        <v>0</v>
      </c>
      <c r="FS16" s="34">
        <f t="shared" si="61"/>
        <v>0</v>
      </c>
      <c r="FT16" s="35">
        <v>6</v>
      </c>
      <c r="FU16" s="35">
        <v>5</v>
      </c>
      <c r="FV16" s="32">
        <f t="shared" si="62"/>
        <v>5.3</v>
      </c>
      <c r="FW16" s="35">
        <v>9</v>
      </c>
      <c r="FX16" s="35">
        <v>9</v>
      </c>
      <c r="FY16" s="32">
        <f t="shared" si="63"/>
        <v>9</v>
      </c>
      <c r="FZ16" s="33">
        <f t="shared" si="64"/>
        <v>7.2</v>
      </c>
      <c r="GA16" s="35">
        <v>9</v>
      </c>
      <c r="GB16" s="35"/>
      <c r="GC16" s="33">
        <f t="shared" si="65"/>
        <v>8.1</v>
      </c>
      <c r="GD16" s="35"/>
      <c r="GE16" s="35"/>
      <c r="GF16" s="15"/>
      <c r="GG16" s="35"/>
      <c r="GH16" s="35"/>
      <c r="GI16" s="15"/>
      <c r="GJ16" s="34">
        <f t="shared" si="66"/>
        <v>8.1</v>
      </c>
      <c r="GK16" s="35">
        <v>7</v>
      </c>
      <c r="GL16" s="35">
        <v>6</v>
      </c>
      <c r="GM16" s="32">
        <f t="shared" si="67"/>
        <v>6.3</v>
      </c>
      <c r="GN16" s="35"/>
      <c r="GO16" s="35"/>
      <c r="GP16" s="33">
        <f t="shared" si="68"/>
        <v>3.2</v>
      </c>
      <c r="GQ16" s="35"/>
      <c r="GR16" s="35"/>
      <c r="GS16" s="32">
        <f t="shared" si="69"/>
        <v>0</v>
      </c>
      <c r="GT16" s="35"/>
      <c r="GU16" s="35"/>
      <c r="GV16" s="33">
        <f t="shared" si="70"/>
        <v>0</v>
      </c>
      <c r="GW16" s="34">
        <f t="shared" si="71"/>
        <v>3.15</v>
      </c>
      <c r="GX16" s="35"/>
      <c r="GY16" s="35"/>
      <c r="GZ16" s="35"/>
      <c r="HA16" s="32">
        <f t="shared" si="72"/>
        <v>0</v>
      </c>
      <c r="HB16" s="35"/>
      <c r="HC16" s="35"/>
      <c r="HD16" s="33">
        <f t="shared" si="73"/>
        <v>0</v>
      </c>
      <c r="HE16" s="35"/>
      <c r="HF16" s="35"/>
      <c r="HG16" s="32">
        <f t="shared" si="74"/>
        <v>0</v>
      </c>
      <c r="HH16" s="35"/>
      <c r="HI16" s="35"/>
      <c r="HJ16" s="33">
        <f t="shared" si="75"/>
        <v>0</v>
      </c>
      <c r="HK16" s="34">
        <f t="shared" si="76"/>
        <v>0</v>
      </c>
      <c r="HL16" s="35"/>
      <c r="HM16" s="35"/>
      <c r="HN16" s="32">
        <f t="shared" si="77"/>
        <v>0</v>
      </c>
      <c r="HO16" s="35"/>
      <c r="HP16" s="35"/>
      <c r="HQ16" s="33">
        <f t="shared" si="78"/>
        <v>0</v>
      </c>
      <c r="HR16" s="35"/>
      <c r="HS16" s="35"/>
      <c r="HT16" s="32">
        <f t="shared" si="79"/>
        <v>0</v>
      </c>
      <c r="HU16" s="35"/>
      <c r="HV16" s="35"/>
      <c r="HW16" s="33">
        <f t="shared" si="80"/>
        <v>0</v>
      </c>
      <c r="HX16" s="34">
        <f t="shared" si="81"/>
        <v>0</v>
      </c>
    </row>
    <row r="17" spans="1:232" s="11" customFormat="1" ht="15">
      <c r="A17" s="10">
        <v>9</v>
      </c>
      <c r="B17" s="14" t="s">
        <v>40</v>
      </c>
      <c r="C17" s="21" t="s">
        <v>294</v>
      </c>
      <c r="D17" s="20" t="s">
        <v>388</v>
      </c>
      <c r="E17" s="22" t="str">
        <f t="shared" si="0"/>
        <v>133DC2634</v>
      </c>
      <c r="F17" s="12" t="s">
        <v>389</v>
      </c>
      <c r="G17" s="13" t="s">
        <v>91</v>
      </c>
      <c r="H17" s="23" t="str">
        <f t="shared" si="1"/>
        <v>25/09/1986</v>
      </c>
      <c r="I17" s="20" t="s">
        <v>131</v>
      </c>
      <c r="J17" s="20" t="s">
        <v>66</v>
      </c>
      <c r="K17" s="20" t="s">
        <v>62</v>
      </c>
      <c r="L17" s="15" t="s">
        <v>374</v>
      </c>
      <c r="M17" s="14" t="s">
        <v>43</v>
      </c>
      <c r="N17" s="35"/>
      <c r="O17" s="35"/>
      <c r="P17" s="35"/>
      <c r="Q17" s="35"/>
      <c r="R17" s="32">
        <f t="shared" si="2"/>
        <v>0</v>
      </c>
      <c r="S17" s="35"/>
      <c r="T17" s="35"/>
      <c r="U17" s="33">
        <f t="shared" si="3"/>
        <v>0</v>
      </c>
      <c r="V17" s="35"/>
      <c r="W17" s="35"/>
      <c r="X17" s="32"/>
      <c r="Y17" s="35"/>
      <c r="Z17" s="35"/>
      <c r="AA17" s="33"/>
      <c r="AB17" s="34">
        <f t="shared" si="6"/>
        <v>0</v>
      </c>
      <c r="AC17" s="35"/>
      <c r="AD17" s="35"/>
      <c r="AE17" s="32">
        <f t="shared" si="7"/>
        <v>0</v>
      </c>
      <c r="AF17" s="35"/>
      <c r="AG17" s="35"/>
      <c r="AH17" s="33">
        <f t="shared" si="8"/>
        <v>0</v>
      </c>
      <c r="AI17" s="35"/>
      <c r="AJ17" s="35"/>
      <c r="AK17" s="32"/>
      <c r="AL17" s="35"/>
      <c r="AM17" s="35"/>
      <c r="AN17" s="33"/>
      <c r="AO17" s="34">
        <f t="shared" si="11"/>
        <v>0</v>
      </c>
      <c r="AP17" s="35"/>
      <c r="AQ17" s="35"/>
      <c r="AR17" s="32">
        <f t="shared" si="12"/>
        <v>0</v>
      </c>
      <c r="AS17" s="35"/>
      <c r="AT17" s="35"/>
      <c r="AU17" s="33">
        <f t="shared" si="13"/>
        <v>0</v>
      </c>
      <c r="AV17" s="35"/>
      <c r="AW17" s="35"/>
      <c r="AX17" s="32"/>
      <c r="AY17" s="35"/>
      <c r="AZ17" s="35"/>
      <c r="BA17" s="33"/>
      <c r="BB17" s="34">
        <f t="shared" si="16"/>
        <v>0</v>
      </c>
      <c r="BC17" s="35"/>
      <c r="BD17" s="35"/>
      <c r="BE17" s="35"/>
      <c r="BF17" s="35"/>
      <c r="BG17" s="32">
        <f t="shared" si="17"/>
        <v>0</v>
      </c>
      <c r="BH17" s="35"/>
      <c r="BI17" s="35"/>
      <c r="BJ17" s="33">
        <f t="shared" si="18"/>
        <v>0</v>
      </c>
      <c r="BK17" s="35"/>
      <c r="BL17" s="35"/>
      <c r="BM17" s="32"/>
      <c r="BN17" s="35"/>
      <c r="BO17" s="35"/>
      <c r="BP17" s="33"/>
      <c r="BQ17" s="34">
        <f t="shared" si="21"/>
        <v>0</v>
      </c>
      <c r="BR17" s="35"/>
      <c r="BS17" s="35"/>
      <c r="BT17" s="32">
        <f t="shared" si="22"/>
        <v>0</v>
      </c>
      <c r="BU17" s="35"/>
      <c r="BV17" s="35"/>
      <c r="BW17" s="33">
        <f t="shared" si="23"/>
        <v>0</v>
      </c>
      <c r="BX17" s="35"/>
      <c r="BY17" s="35"/>
      <c r="BZ17" s="32"/>
      <c r="CA17" s="35"/>
      <c r="CB17" s="35"/>
      <c r="CC17" s="33"/>
      <c r="CD17" s="34">
        <f t="shared" si="26"/>
        <v>0</v>
      </c>
      <c r="CE17" s="35">
        <v>7</v>
      </c>
      <c r="CF17" s="35">
        <v>7</v>
      </c>
      <c r="CG17" s="32">
        <f t="shared" si="27"/>
        <v>7</v>
      </c>
      <c r="CH17" s="35"/>
      <c r="CI17" s="35"/>
      <c r="CJ17" s="33">
        <f t="shared" si="28"/>
        <v>3.5</v>
      </c>
      <c r="CK17" s="35"/>
      <c r="CL17" s="35"/>
      <c r="CM17" s="32"/>
      <c r="CN17" s="35"/>
      <c r="CO17" s="35"/>
      <c r="CP17" s="33"/>
      <c r="CQ17" s="34">
        <f t="shared" si="31"/>
        <v>3.5</v>
      </c>
      <c r="CR17" s="35"/>
      <c r="CS17" s="35"/>
      <c r="CT17" s="32">
        <f t="shared" si="32"/>
        <v>0</v>
      </c>
      <c r="CU17" s="35"/>
      <c r="CV17" s="35"/>
      <c r="CW17" s="33">
        <f t="shared" si="33"/>
        <v>0</v>
      </c>
      <c r="CX17" s="35"/>
      <c r="CY17" s="35"/>
      <c r="CZ17" s="32"/>
      <c r="DA17" s="35"/>
      <c r="DB17" s="35"/>
      <c r="DC17" s="33"/>
      <c r="DD17" s="34">
        <f t="shared" si="36"/>
        <v>0</v>
      </c>
      <c r="DE17" s="35"/>
      <c r="DF17" s="35"/>
      <c r="DG17" s="35"/>
      <c r="DH17" s="35"/>
      <c r="DI17" s="32">
        <f t="shared" si="37"/>
        <v>0</v>
      </c>
      <c r="DJ17" s="35"/>
      <c r="DK17" s="35"/>
      <c r="DL17" s="33">
        <f t="shared" si="38"/>
        <v>0</v>
      </c>
      <c r="DM17" s="35"/>
      <c r="DN17" s="35"/>
      <c r="DO17" s="32"/>
      <c r="DP17" s="35"/>
      <c r="DQ17" s="35"/>
      <c r="DR17" s="33"/>
      <c r="DS17" s="34">
        <f t="shared" si="41"/>
        <v>0</v>
      </c>
      <c r="DT17" s="35">
        <v>4</v>
      </c>
      <c r="DU17" s="35">
        <v>7</v>
      </c>
      <c r="DV17" s="32">
        <f t="shared" si="42"/>
        <v>6</v>
      </c>
      <c r="DW17" s="35"/>
      <c r="DX17" s="35"/>
      <c r="DY17" s="33">
        <f t="shared" si="43"/>
        <v>3</v>
      </c>
      <c r="DZ17" s="35"/>
      <c r="EA17" s="35"/>
      <c r="EB17" s="32"/>
      <c r="EC17" s="35"/>
      <c r="ED17" s="35"/>
      <c r="EE17" s="33"/>
      <c r="EF17" s="34">
        <f t="shared" si="46"/>
        <v>3</v>
      </c>
      <c r="EG17" s="35"/>
      <c r="EH17" s="35"/>
      <c r="EI17" s="32">
        <f t="shared" si="47"/>
        <v>0</v>
      </c>
      <c r="EJ17" s="35"/>
      <c r="EK17" s="35"/>
      <c r="EL17" s="33">
        <f t="shared" si="48"/>
        <v>0</v>
      </c>
      <c r="EM17" s="35"/>
      <c r="EN17" s="35"/>
      <c r="EO17" s="32"/>
      <c r="EP17" s="35"/>
      <c r="EQ17" s="35"/>
      <c r="ER17" s="33"/>
      <c r="ES17" s="34">
        <f t="shared" si="51"/>
        <v>0</v>
      </c>
      <c r="ET17" s="35"/>
      <c r="EU17" s="35"/>
      <c r="EV17" s="32">
        <f t="shared" si="52"/>
        <v>0</v>
      </c>
      <c r="EW17" s="35"/>
      <c r="EX17" s="35"/>
      <c r="EY17" s="33">
        <f t="shared" si="53"/>
        <v>0</v>
      </c>
      <c r="EZ17" s="35"/>
      <c r="FA17" s="35"/>
      <c r="FB17" s="32"/>
      <c r="FC17" s="35"/>
      <c r="FD17" s="35"/>
      <c r="FE17" s="33"/>
      <c r="FF17" s="34">
        <f t="shared" si="56"/>
        <v>0</v>
      </c>
      <c r="FG17" s="35"/>
      <c r="FH17" s="35"/>
      <c r="FI17" s="32">
        <f t="shared" si="57"/>
        <v>0</v>
      </c>
      <c r="FJ17" s="35"/>
      <c r="FK17" s="35"/>
      <c r="FL17" s="33">
        <f t="shared" si="58"/>
        <v>0</v>
      </c>
      <c r="FM17" s="35"/>
      <c r="FN17" s="35"/>
      <c r="FO17" s="32"/>
      <c r="FP17" s="35"/>
      <c r="FQ17" s="35"/>
      <c r="FR17" s="33"/>
      <c r="FS17" s="34">
        <f t="shared" si="61"/>
        <v>0</v>
      </c>
      <c r="FT17" s="35"/>
      <c r="FU17" s="35"/>
      <c r="FV17" s="32">
        <f t="shared" si="62"/>
        <v>0</v>
      </c>
      <c r="FW17" s="35"/>
      <c r="FX17" s="35"/>
      <c r="FY17" s="32">
        <f t="shared" si="63"/>
        <v>0</v>
      </c>
      <c r="FZ17" s="33">
        <f t="shared" si="64"/>
        <v>0</v>
      </c>
      <c r="GA17" s="35"/>
      <c r="GB17" s="35"/>
      <c r="GC17" s="33">
        <f t="shared" si="65"/>
        <v>0</v>
      </c>
      <c r="GD17" s="35"/>
      <c r="GE17" s="35"/>
      <c r="GF17" s="15"/>
      <c r="GG17" s="35"/>
      <c r="GH17" s="35"/>
      <c r="GI17" s="15"/>
      <c r="GJ17" s="34">
        <f t="shared" si="66"/>
        <v>0</v>
      </c>
      <c r="GK17" s="35">
        <v>9</v>
      </c>
      <c r="GL17" s="35">
        <v>8</v>
      </c>
      <c r="GM17" s="32">
        <f t="shared" si="67"/>
        <v>8.3</v>
      </c>
      <c r="GN17" s="35"/>
      <c r="GO17" s="35"/>
      <c r="GP17" s="33">
        <f t="shared" si="68"/>
        <v>4.2</v>
      </c>
      <c r="GQ17" s="35"/>
      <c r="GR17" s="35"/>
      <c r="GS17" s="32"/>
      <c r="GT17" s="35"/>
      <c r="GU17" s="35"/>
      <c r="GV17" s="33"/>
      <c r="GW17" s="34">
        <f t="shared" si="71"/>
        <v>4.15</v>
      </c>
      <c r="GX17" s="35"/>
      <c r="GY17" s="35"/>
      <c r="GZ17" s="35"/>
      <c r="HA17" s="32">
        <f t="shared" si="72"/>
        <v>0</v>
      </c>
      <c r="HB17" s="35"/>
      <c r="HC17" s="35"/>
      <c r="HD17" s="33">
        <f t="shared" si="73"/>
        <v>0</v>
      </c>
      <c r="HE17" s="35"/>
      <c r="HF17" s="35"/>
      <c r="HG17" s="32"/>
      <c r="HH17" s="35"/>
      <c r="HI17" s="35"/>
      <c r="HJ17" s="33"/>
      <c r="HK17" s="34">
        <f t="shared" si="76"/>
        <v>0</v>
      </c>
      <c r="HL17" s="35"/>
      <c r="HM17" s="35"/>
      <c r="HN17" s="32">
        <f t="shared" si="77"/>
        <v>0</v>
      </c>
      <c r="HO17" s="35"/>
      <c r="HP17" s="35"/>
      <c r="HQ17" s="33">
        <f t="shared" si="78"/>
        <v>0</v>
      </c>
      <c r="HR17" s="35"/>
      <c r="HS17" s="35"/>
      <c r="HT17" s="32"/>
      <c r="HU17" s="35"/>
      <c r="HV17" s="35"/>
      <c r="HW17" s="33"/>
      <c r="HX17" s="34">
        <f t="shared" si="81"/>
        <v>0</v>
      </c>
    </row>
    <row r="18" spans="1:232" s="11" customFormat="1" ht="15">
      <c r="A18" s="10">
        <v>10</v>
      </c>
      <c r="B18" s="14" t="s">
        <v>40</v>
      </c>
      <c r="C18" s="21" t="s">
        <v>294</v>
      </c>
      <c r="D18" s="20" t="s">
        <v>310</v>
      </c>
      <c r="E18" s="22" t="str">
        <f t="shared" si="0"/>
        <v>133DC2569</v>
      </c>
      <c r="F18" s="12" t="s">
        <v>311</v>
      </c>
      <c r="G18" s="13" t="s">
        <v>159</v>
      </c>
      <c r="H18" s="23" t="str">
        <f t="shared" si="1"/>
        <v>25/11/1979</v>
      </c>
      <c r="I18" s="20" t="s">
        <v>131</v>
      </c>
      <c r="J18" s="20" t="s">
        <v>99</v>
      </c>
      <c r="K18" s="20" t="s">
        <v>218</v>
      </c>
      <c r="L18" s="15" t="s">
        <v>312</v>
      </c>
      <c r="M18" s="14" t="s">
        <v>43</v>
      </c>
      <c r="N18" s="35">
        <v>6</v>
      </c>
      <c r="O18" s="35">
        <v>7</v>
      </c>
      <c r="P18" s="35">
        <v>7</v>
      </c>
      <c r="Q18" s="35">
        <v>6</v>
      </c>
      <c r="R18" s="32">
        <f t="shared" si="2"/>
        <v>6.5</v>
      </c>
      <c r="S18" s="35">
        <v>5</v>
      </c>
      <c r="T18" s="35"/>
      <c r="U18" s="33">
        <f t="shared" si="3"/>
        <v>5.8</v>
      </c>
      <c r="V18" s="35"/>
      <c r="W18" s="35"/>
      <c r="X18" s="32">
        <f t="shared" si="4"/>
        <v>0</v>
      </c>
      <c r="Y18" s="35"/>
      <c r="Z18" s="35"/>
      <c r="AA18" s="33">
        <f t="shared" si="5"/>
        <v>0</v>
      </c>
      <c r="AB18" s="34">
        <f t="shared" si="6"/>
        <v>5.75</v>
      </c>
      <c r="AC18" s="35">
        <v>5</v>
      </c>
      <c r="AD18" s="35">
        <v>6</v>
      </c>
      <c r="AE18" s="32">
        <f t="shared" si="7"/>
        <v>5.7</v>
      </c>
      <c r="AF18" s="35">
        <v>5</v>
      </c>
      <c r="AG18" s="35"/>
      <c r="AH18" s="33">
        <f t="shared" si="8"/>
        <v>5.4</v>
      </c>
      <c r="AI18" s="35"/>
      <c r="AJ18" s="35"/>
      <c r="AK18" s="32">
        <f t="shared" si="9"/>
        <v>0</v>
      </c>
      <c r="AL18" s="35"/>
      <c r="AM18" s="35"/>
      <c r="AN18" s="33">
        <f t="shared" si="10"/>
        <v>0</v>
      </c>
      <c r="AO18" s="34">
        <f t="shared" si="11"/>
        <v>5.35</v>
      </c>
      <c r="AP18" s="35"/>
      <c r="AQ18" s="35"/>
      <c r="AR18" s="32">
        <f t="shared" si="12"/>
        <v>0</v>
      </c>
      <c r="AS18" s="35"/>
      <c r="AT18" s="35"/>
      <c r="AU18" s="33">
        <f t="shared" si="13"/>
        <v>0</v>
      </c>
      <c r="AV18" s="35"/>
      <c r="AW18" s="35"/>
      <c r="AX18" s="32">
        <f t="shared" si="14"/>
        <v>0</v>
      </c>
      <c r="AY18" s="35"/>
      <c r="AZ18" s="35"/>
      <c r="BA18" s="33">
        <f t="shared" si="15"/>
        <v>0</v>
      </c>
      <c r="BB18" s="34">
        <f t="shared" si="16"/>
        <v>0</v>
      </c>
      <c r="BC18" s="35">
        <v>10</v>
      </c>
      <c r="BD18" s="35">
        <v>7</v>
      </c>
      <c r="BE18" s="35">
        <v>7</v>
      </c>
      <c r="BF18" s="35">
        <v>8</v>
      </c>
      <c r="BG18" s="32">
        <f t="shared" si="17"/>
        <v>7.8</v>
      </c>
      <c r="BH18" s="35">
        <v>6</v>
      </c>
      <c r="BI18" s="35"/>
      <c r="BJ18" s="33">
        <f t="shared" si="18"/>
        <v>6.9</v>
      </c>
      <c r="BK18" s="35"/>
      <c r="BL18" s="35"/>
      <c r="BM18" s="32">
        <f t="shared" si="19"/>
        <v>0</v>
      </c>
      <c r="BN18" s="35"/>
      <c r="BO18" s="35"/>
      <c r="BP18" s="33">
        <f t="shared" si="20"/>
        <v>0</v>
      </c>
      <c r="BQ18" s="34">
        <f t="shared" si="21"/>
        <v>6.9</v>
      </c>
      <c r="BR18" s="35">
        <v>6</v>
      </c>
      <c r="BS18" s="35">
        <v>5</v>
      </c>
      <c r="BT18" s="32">
        <f t="shared" si="22"/>
        <v>5.3</v>
      </c>
      <c r="BU18" s="35">
        <v>8</v>
      </c>
      <c r="BV18" s="35"/>
      <c r="BW18" s="33">
        <f t="shared" si="23"/>
        <v>6.7</v>
      </c>
      <c r="BX18" s="35"/>
      <c r="BY18" s="35"/>
      <c r="BZ18" s="32">
        <f t="shared" si="24"/>
        <v>0</v>
      </c>
      <c r="CA18" s="35"/>
      <c r="CB18" s="35"/>
      <c r="CC18" s="33">
        <f t="shared" si="25"/>
        <v>0</v>
      </c>
      <c r="CD18" s="34">
        <f t="shared" si="26"/>
        <v>6.65</v>
      </c>
      <c r="CE18" s="35">
        <v>5</v>
      </c>
      <c r="CF18" s="35">
        <v>5</v>
      </c>
      <c r="CG18" s="32">
        <f t="shared" si="27"/>
        <v>5</v>
      </c>
      <c r="CH18" s="35"/>
      <c r="CI18" s="35"/>
      <c r="CJ18" s="33">
        <f t="shared" si="28"/>
        <v>2.5</v>
      </c>
      <c r="CK18" s="35"/>
      <c r="CL18" s="35"/>
      <c r="CM18" s="32">
        <f t="shared" si="29"/>
        <v>0</v>
      </c>
      <c r="CN18" s="35"/>
      <c r="CO18" s="35"/>
      <c r="CP18" s="33">
        <f t="shared" si="30"/>
        <v>0</v>
      </c>
      <c r="CQ18" s="34">
        <f t="shared" si="31"/>
        <v>0</v>
      </c>
      <c r="CR18" s="35"/>
      <c r="CS18" s="35"/>
      <c r="CT18" s="32">
        <f t="shared" si="32"/>
        <v>0</v>
      </c>
      <c r="CU18" s="35"/>
      <c r="CV18" s="35"/>
      <c r="CW18" s="33">
        <f t="shared" si="33"/>
        <v>0</v>
      </c>
      <c r="CX18" s="35"/>
      <c r="CY18" s="35"/>
      <c r="CZ18" s="32">
        <f t="shared" si="34"/>
        <v>0</v>
      </c>
      <c r="DA18" s="35"/>
      <c r="DB18" s="35"/>
      <c r="DC18" s="33">
        <f t="shared" si="35"/>
        <v>0</v>
      </c>
      <c r="DD18" s="34">
        <f t="shared" si="36"/>
        <v>0</v>
      </c>
      <c r="DE18" s="35">
        <v>5</v>
      </c>
      <c r="DF18" s="35">
        <v>7</v>
      </c>
      <c r="DG18" s="35">
        <v>8</v>
      </c>
      <c r="DH18" s="35">
        <v>9</v>
      </c>
      <c r="DI18" s="32">
        <f t="shared" si="37"/>
        <v>7.7</v>
      </c>
      <c r="DJ18" s="35">
        <v>8</v>
      </c>
      <c r="DK18" s="35"/>
      <c r="DL18" s="33">
        <f t="shared" si="38"/>
        <v>7.9</v>
      </c>
      <c r="DM18" s="35"/>
      <c r="DN18" s="35"/>
      <c r="DO18" s="32">
        <f t="shared" si="39"/>
        <v>0</v>
      </c>
      <c r="DP18" s="35"/>
      <c r="DQ18" s="35"/>
      <c r="DR18" s="33">
        <f t="shared" si="40"/>
        <v>0</v>
      </c>
      <c r="DS18" s="34">
        <f t="shared" si="41"/>
        <v>7.85</v>
      </c>
      <c r="DT18" s="35">
        <v>7</v>
      </c>
      <c r="DU18" s="35">
        <v>7</v>
      </c>
      <c r="DV18" s="32">
        <f t="shared" si="42"/>
        <v>7</v>
      </c>
      <c r="DW18" s="35"/>
      <c r="DX18" s="35"/>
      <c r="DY18" s="33">
        <f t="shared" si="43"/>
        <v>3.5</v>
      </c>
      <c r="DZ18" s="35"/>
      <c r="EA18" s="35"/>
      <c r="EB18" s="32">
        <f t="shared" si="44"/>
        <v>0</v>
      </c>
      <c r="EC18" s="35"/>
      <c r="ED18" s="35"/>
      <c r="EE18" s="33">
        <f t="shared" si="45"/>
        <v>0</v>
      </c>
      <c r="EF18" s="34">
        <f t="shared" si="46"/>
        <v>3.5</v>
      </c>
      <c r="EG18" s="35">
        <v>9</v>
      </c>
      <c r="EH18" s="35">
        <v>9</v>
      </c>
      <c r="EI18" s="32">
        <f t="shared" si="47"/>
        <v>9</v>
      </c>
      <c r="EJ18" s="35">
        <v>8</v>
      </c>
      <c r="EK18" s="35"/>
      <c r="EL18" s="33">
        <f t="shared" si="48"/>
        <v>8.5</v>
      </c>
      <c r="EM18" s="35"/>
      <c r="EN18" s="35"/>
      <c r="EO18" s="32">
        <f t="shared" si="49"/>
        <v>0</v>
      </c>
      <c r="EP18" s="35"/>
      <c r="EQ18" s="35"/>
      <c r="ER18" s="33">
        <f t="shared" si="50"/>
        <v>0</v>
      </c>
      <c r="ES18" s="34">
        <f t="shared" si="51"/>
        <v>8.5</v>
      </c>
      <c r="ET18" s="35">
        <v>10</v>
      </c>
      <c r="EU18" s="35">
        <v>7</v>
      </c>
      <c r="EV18" s="32">
        <f t="shared" si="52"/>
        <v>8</v>
      </c>
      <c r="EW18" s="35"/>
      <c r="EX18" s="35"/>
      <c r="EY18" s="33">
        <f t="shared" si="53"/>
        <v>4</v>
      </c>
      <c r="EZ18" s="35"/>
      <c r="FA18" s="35"/>
      <c r="FB18" s="32">
        <f t="shared" si="54"/>
        <v>0</v>
      </c>
      <c r="FC18" s="35"/>
      <c r="FD18" s="35"/>
      <c r="FE18" s="33">
        <f t="shared" si="55"/>
        <v>0</v>
      </c>
      <c r="FF18" s="34">
        <f t="shared" si="56"/>
        <v>4</v>
      </c>
      <c r="FG18" s="35">
        <v>6</v>
      </c>
      <c r="FH18" s="35">
        <v>6</v>
      </c>
      <c r="FI18" s="32">
        <f t="shared" si="57"/>
        <v>6</v>
      </c>
      <c r="FJ18" s="35">
        <v>5</v>
      </c>
      <c r="FK18" s="35"/>
      <c r="FL18" s="33">
        <f t="shared" si="58"/>
        <v>5.5</v>
      </c>
      <c r="FM18" s="35"/>
      <c r="FN18" s="35"/>
      <c r="FO18" s="32">
        <f t="shared" si="59"/>
        <v>0</v>
      </c>
      <c r="FP18" s="35"/>
      <c r="FQ18" s="35"/>
      <c r="FR18" s="33">
        <f t="shared" si="60"/>
        <v>0</v>
      </c>
      <c r="FS18" s="34">
        <f t="shared" si="61"/>
        <v>5.5</v>
      </c>
      <c r="FT18" s="35"/>
      <c r="FU18" s="35"/>
      <c r="FV18" s="32">
        <f t="shared" si="62"/>
        <v>0</v>
      </c>
      <c r="FW18" s="35">
        <v>8</v>
      </c>
      <c r="FX18" s="35">
        <v>7</v>
      </c>
      <c r="FY18" s="32">
        <f t="shared" si="63"/>
        <v>7.3</v>
      </c>
      <c r="FZ18" s="33">
        <f t="shared" si="64"/>
        <v>3.7</v>
      </c>
      <c r="GA18" s="35"/>
      <c r="GB18" s="35"/>
      <c r="GC18" s="33">
        <f t="shared" si="65"/>
        <v>1.9</v>
      </c>
      <c r="GD18" s="35"/>
      <c r="GE18" s="35"/>
      <c r="GF18" s="15"/>
      <c r="GG18" s="35"/>
      <c r="GH18" s="35"/>
      <c r="GI18" s="15"/>
      <c r="GJ18" s="34">
        <f t="shared" si="66"/>
        <v>1.85</v>
      </c>
      <c r="GK18" s="35">
        <v>8</v>
      </c>
      <c r="GL18" s="35">
        <v>7</v>
      </c>
      <c r="GM18" s="32">
        <f t="shared" si="67"/>
        <v>7.3</v>
      </c>
      <c r="GN18" s="35"/>
      <c r="GO18" s="35"/>
      <c r="GP18" s="33">
        <f t="shared" si="68"/>
        <v>3.7</v>
      </c>
      <c r="GQ18" s="35"/>
      <c r="GR18" s="35"/>
      <c r="GS18" s="32">
        <f t="shared" si="69"/>
        <v>0</v>
      </c>
      <c r="GT18" s="35"/>
      <c r="GU18" s="35"/>
      <c r="GV18" s="33">
        <f t="shared" si="70"/>
        <v>0</v>
      </c>
      <c r="GW18" s="34">
        <f t="shared" si="71"/>
        <v>3.65</v>
      </c>
      <c r="GX18" s="35"/>
      <c r="GY18" s="35"/>
      <c r="GZ18" s="35"/>
      <c r="HA18" s="32">
        <f t="shared" si="72"/>
        <v>0</v>
      </c>
      <c r="HB18" s="35"/>
      <c r="HC18" s="35"/>
      <c r="HD18" s="33">
        <f t="shared" si="73"/>
        <v>0</v>
      </c>
      <c r="HE18" s="35"/>
      <c r="HF18" s="35"/>
      <c r="HG18" s="32">
        <f t="shared" si="74"/>
        <v>0</v>
      </c>
      <c r="HH18" s="35"/>
      <c r="HI18" s="35"/>
      <c r="HJ18" s="33">
        <f t="shared" si="75"/>
        <v>0</v>
      </c>
      <c r="HK18" s="34">
        <f t="shared" si="76"/>
        <v>0</v>
      </c>
      <c r="HL18" s="35">
        <v>7</v>
      </c>
      <c r="HM18" s="35">
        <v>7</v>
      </c>
      <c r="HN18" s="32">
        <f t="shared" si="77"/>
        <v>7</v>
      </c>
      <c r="HO18" s="35">
        <v>8</v>
      </c>
      <c r="HP18" s="35"/>
      <c r="HQ18" s="33">
        <f t="shared" si="78"/>
        <v>7.5</v>
      </c>
      <c r="HR18" s="35"/>
      <c r="HS18" s="35"/>
      <c r="HT18" s="32">
        <f t="shared" si="79"/>
        <v>0</v>
      </c>
      <c r="HU18" s="35"/>
      <c r="HV18" s="35"/>
      <c r="HW18" s="33">
        <f t="shared" si="80"/>
        <v>0</v>
      </c>
      <c r="HX18" s="34">
        <f t="shared" si="81"/>
        <v>7.5</v>
      </c>
    </row>
    <row r="19" spans="1:232" s="11" customFormat="1" ht="15">
      <c r="A19" s="10">
        <v>11</v>
      </c>
      <c r="B19" s="14" t="s">
        <v>40</v>
      </c>
      <c r="C19" s="21" t="s">
        <v>294</v>
      </c>
      <c r="D19" s="20" t="s">
        <v>315</v>
      </c>
      <c r="E19" s="22" t="str">
        <f t="shared" si="0"/>
        <v>133DC2576</v>
      </c>
      <c r="F19" s="12" t="s">
        <v>316</v>
      </c>
      <c r="G19" s="13" t="s">
        <v>174</v>
      </c>
      <c r="H19" s="23" t="str">
        <f t="shared" si="1"/>
        <v>09/08/1989</v>
      </c>
      <c r="I19" s="20" t="s">
        <v>66</v>
      </c>
      <c r="J19" s="20" t="s">
        <v>47</v>
      </c>
      <c r="K19" s="20" t="s">
        <v>84</v>
      </c>
      <c r="L19" s="15" t="s">
        <v>317</v>
      </c>
      <c r="M19" s="14" t="s">
        <v>135</v>
      </c>
      <c r="N19" s="35">
        <v>6</v>
      </c>
      <c r="O19" s="35">
        <v>7</v>
      </c>
      <c r="P19" s="35">
        <v>7</v>
      </c>
      <c r="Q19" s="35">
        <v>6</v>
      </c>
      <c r="R19" s="32">
        <f t="shared" si="2"/>
        <v>6.5</v>
      </c>
      <c r="S19" s="35">
        <v>6</v>
      </c>
      <c r="T19" s="35"/>
      <c r="U19" s="33">
        <f t="shared" si="3"/>
        <v>6.3</v>
      </c>
      <c r="V19" s="35"/>
      <c r="W19" s="35"/>
      <c r="X19" s="32">
        <f t="shared" si="4"/>
        <v>0</v>
      </c>
      <c r="Y19" s="35"/>
      <c r="Z19" s="35"/>
      <c r="AA19" s="33">
        <f t="shared" si="5"/>
        <v>0</v>
      </c>
      <c r="AB19" s="34">
        <f t="shared" si="6"/>
        <v>6.25</v>
      </c>
      <c r="AC19" s="35">
        <v>7</v>
      </c>
      <c r="AD19" s="35">
        <v>6</v>
      </c>
      <c r="AE19" s="32">
        <f t="shared" si="7"/>
        <v>6.3</v>
      </c>
      <c r="AF19" s="36"/>
      <c r="AG19" s="35"/>
      <c r="AH19" s="33">
        <f t="shared" si="8"/>
        <v>3.2</v>
      </c>
      <c r="AI19" s="35"/>
      <c r="AJ19" s="35"/>
      <c r="AK19" s="32">
        <f t="shared" si="9"/>
        <v>0</v>
      </c>
      <c r="AL19" s="35"/>
      <c r="AM19" s="35"/>
      <c r="AN19" s="33">
        <f t="shared" si="10"/>
        <v>0</v>
      </c>
      <c r="AO19" s="34">
        <f t="shared" si="11"/>
        <v>3.15</v>
      </c>
      <c r="AP19" s="35"/>
      <c r="AQ19" s="35"/>
      <c r="AR19" s="32">
        <f t="shared" si="12"/>
        <v>0</v>
      </c>
      <c r="AS19" s="35"/>
      <c r="AT19" s="35"/>
      <c r="AU19" s="33">
        <f t="shared" si="13"/>
        <v>0</v>
      </c>
      <c r="AV19" s="35"/>
      <c r="AW19" s="35"/>
      <c r="AX19" s="32">
        <f t="shared" si="14"/>
        <v>0</v>
      </c>
      <c r="AY19" s="35"/>
      <c r="AZ19" s="35"/>
      <c r="BA19" s="33">
        <f t="shared" si="15"/>
        <v>0</v>
      </c>
      <c r="BB19" s="34">
        <f t="shared" si="16"/>
        <v>0</v>
      </c>
      <c r="BC19" s="35">
        <v>7</v>
      </c>
      <c r="BD19" s="35">
        <v>10</v>
      </c>
      <c r="BE19" s="35">
        <v>7</v>
      </c>
      <c r="BF19" s="35">
        <v>7</v>
      </c>
      <c r="BG19" s="32">
        <f t="shared" si="17"/>
        <v>7.5</v>
      </c>
      <c r="BH19" s="35">
        <v>6</v>
      </c>
      <c r="BI19" s="35"/>
      <c r="BJ19" s="33">
        <f t="shared" si="18"/>
        <v>6.8</v>
      </c>
      <c r="BK19" s="35"/>
      <c r="BL19" s="35"/>
      <c r="BM19" s="32">
        <f t="shared" si="19"/>
        <v>0</v>
      </c>
      <c r="BN19" s="35"/>
      <c r="BO19" s="35"/>
      <c r="BP19" s="33">
        <f t="shared" si="20"/>
        <v>0</v>
      </c>
      <c r="BQ19" s="34">
        <f t="shared" si="21"/>
        <v>6.75</v>
      </c>
      <c r="BR19" s="35">
        <v>7</v>
      </c>
      <c r="BS19" s="35">
        <v>6</v>
      </c>
      <c r="BT19" s="32">
        <f t="shared" si="22"/>
        <v>6.3</v>
      </c>
      <c r="BU19" s="35">
        <v>7</v>
      </c>
      <c r="BV19" s="35"/>
      <c r="BW19" s="33">
        <f t="shared" si="23"/>
        <v>6.7</v>
      </c>
      <c r="BX19" s="35"/>
      <c r="BY19" s="35"/>
      <c r="BZ19" s="32">
        <f t="shared" si="24"/>
        <v>0</v>
      </c>
      <c r="CA19" s="35"/>
      <c r="CB19" s="35"/>
      <c r="CC19" s="33">
        <f t="shared" si="25"/>
        <v>0</v>
      </c>
      <c r="CD19" s="34">
        <f t="shared" si="26"/>
        <v>6.65</v>
      </c>
      <c r="CE19" s="35"/>
      <c r="CF19" s="35"/>
      <c r="CG19" s="32">
        <f t="shared" si="27"/>
        <v>0</v>
      </c>
      <c r="CH19" s="35"/>
      <c r="CI19" s="35"/>
      <c r="CJ19" s="33">
        <f t="shared" si="28"/>
        <v>0</v>
      </c>
      <c r="CK19" s="35"/>
      <c r="CL19" s="35"/>
      <c r="CM19" s="32">
        <f t="shared" si="29"/>
        <v>0</v>
      </c>
      <c r="CN19" s="35"/>
      <c r="CO19" s="35"/>
      <c r="CP19" s="33">
        <f t="shared" si="30"/>
        <v>0</v>
      </c>
      <c r="CQ19" s="34">
        <f t="shared" si="31"/>
        <v>0</v>
      </c>
      <c r="CR19" s="35"/>
      <c r="CS19" s="35"/>
      <c r="CT19" s="32">
        <f t="shared" si="32"/>
        <v>0</v>
      </c>
      <c r="CU19" s="35"/>
      <c r="CV19" s="35"/>
      <c r="CW19" s="33">
        <f t="shared" si="33"/>
        <v>0</v>
      </c>
      <c r="CX19" s="35"/>
      <c r="CY19" s="35"/>
      <c r="CZ19" s="32">
        <f t="shared" si="34"/>
        <v>0</v>
      </c>
      <c r="DA19" s="35"/>
      <c r="DB19" s="35"/>
      <c r="DC19" s="33">
        <f t="shared" si="35"/>
        <v>0</v>
      </c>
      <c r="DD19" s="34">
        <f t="shared" si="36"/>
        <v>0</v>
      </c>
      <c r="DE19" s="35">
        <v>6</v>
      </c>
      <c r="DF19" s="35">
        <v>9</v>
      </c>
      <c r="DG19" s="35">
        <v>7</v>
      </c>
      <c r="DH19" s="35">
        <v>6</v>
      </c>
      <c r="DI19" s="32">
        <f t="shared" si="37"/>
        <v>6.8</v>
      </c>
      <c r="DJ19" s="36"/>
      <c r="DK19" s="35"/>
      <c r="DL19" s="33">
        <f t="shared" si="38"/>
        <v>3.4</v>
      </c>
      <c r="DM19" s="35"/>
      <c r="DN19" s="35"/>
      <c r="DO19" s="32">
        <f t="shared" si="39"/>
        <v>0</v>
      </c>
      <c r="DP19" s="35"/>
      <c r="DQ19" s="35"/>
      <c r="DR19" s="33">
        <f t="shared" si="40"/>
        <v>0</v>
      </c>
      <c r="DS19" s="34">
        <f t="shared" si="41"/>
        <v>3.4</v>
      </c>
      <c r="DT19" s="35"/>
      <c r="DU19" s="35"/>
      <c r="DV19" s="32">
        <f t="shared" si="42"/>
        <v>0</v>
      </c>
      <c r="DW19" s="35"/>
      <c r="DX19" s="35"/>
      <c r="DY19" s="33">
        <f t="shared" si="43"/>
        <v>0</v>
      </c>
      <c r="DZ19" s="35"/>
      <c r="EA19" s="35"/>
      <c r="EB19" s="32">
        <f t="shared" si="44"/>
        <v>0</v>
      </c>
      <c r="EC19" s="35"/>
      <c r="ED19" s="35"/>
      <c r="EE19" s="33">
        <f t="shared" si="45"/>
        <v>0</v>
      </c>
      <c r="EF19" s="34">
        <f t="shared" si="46"/>
        <v>0</v>
      </c>
      <c r="EG19" s="35">
        <v>6</v>
      </c>
      <c r="EH19" s="35">
        <v>8</v>
      </c>
      <c r="EI19" s="32">
        <f t="shared" si="47"/>
        <v>7.3</v>
      </c>
      <c r="EJ19" s="35">
        <v>7</v>
      </c>
      <c r="EK19" s="35"/>
      <c r="EL19" s="33">
        <f t="shared" si="48"/>
        <v>7.2</v>
      </c>
      <c r="EM19" s="35"/>
      <c r="EN19" s="35"/>
      <c r="EO19" s="32">
        <f t="shared" si="49"/>
        <v>0</v>
      </c>
      <c r="EP19" s="35"/>
      <c r="EQ19" s="35"/>
      <c r="ER19" s="33">
        <f t="shared" si="50"/>
        <v>0</v>
      </c>
      <c r="ES19" s="34">
        <f t="shared" si="51"/>
        <v>7.15</v>
      </c>
      <c r="ET19" s="35">
        <v>5</v>
      </c>
      <c r="EU19" s="35">
        <v>8</v>
      </c>
      <c r="EV19" s="32">
        <f t="shared" si="52"/>
        <v>7</v>
      </c>
      <c r="EW19" s="35"/>
      <c r="EX19" s="35"/>
      <c r="EY19" s="33">
        <f t="shared" si="53"/>
        <v>3.5</v>
      </c>
      <c r="EZ19" s="35"/>
      <c r="FA19" s="35"/>
      <c r="FB19" s="32">
        <f t="shared" si="54"/>
        <v>0</v>
      </c>
      <c r="FC19" s="35"/>
      <c r="FD19" s="35"/>
      <c r="FE19" s="33">
        <f t="shared" si="55"/>
        <v>0</v>
      </c>
      <c r="FF19" s="34">
        <f t="shared" si="56"/>
        <v>3.5</v>
      </c>
      <c r="FG19" s="35"/>
      <c r="FH19" s="35"/>
      <c r="FI19" s="32">
        <f t="shared" si="57"/>
        <v>0</v>
      </c>
      <c r="FJ19" s="35"/>
      <c r="FK19" s="35"/>
      <c r="FL19" s="33">
        <f t="shared" si="58"/>
        <v>0</v>
      </c>
      <c r="FM19" s="35"/>
      <c r="FN19" s="35"/>
      <c r="FO19" s="32">
        <f t="shared" si="59"/>
        <v>0</v>
      </c>
      <c r="FP19" s="35"/>
      <c r="FQ19" s="35"/>
      <c r="FR19" s="33">
        <f t="shared" si="60"/>
        <v>0</v>
      </c>
      <c r="FS19" s="34">
        <f t="shared" si="61"/>
        <v>0</v>
      </c>
      <c r="FT19" s="35"/>
      <c r="FU19" s="35"/>
      <c r="FV19" s="32">
        <f t="shared" si="62"/>
        <v>0</v>
      </c>
      <c r="FW19" s="35">
        <v>8</v>
      </c>
      <c r="FX19" s="35">
        <v>9</v>
      </c>
      <c r="FY19" s="32">
        <f t="shared" si="63"/>
        <v>8.7</v>
      </c>
      <c r="FZ19" s="33">
        <f t="shared" si="64"/>
        <v>4.4</v>
      </c>
      <c r="GA19" s="35"/>
      <c r="GB19" s="35"/>
      <c r="GC19" s="33">
        <f t="shared" si="65"/>
        <v>2.2</v>
      </c>
      <c r="GD19" s="35"/>
      <c r="GE19" s="35"/>
      <c r="GF19" s="15"/>
      <c r="GG19" s="35"/>
      <c r="GH19" s="35"/>
      <c r="GI19" s="15"/>
      <c r="GJ19" s="34">
        <f t="shared" si="66"/>
        <v>2.2</v>
      </c>
      <c r="GK19" s="35"/>
      <c r="GL19" s="35"/>
      <c r="GM19" s="32">
        <f t="shared" si="67"/>
        <v>0</v>
      </c>
      <c r="GN19" s="35"/>
      <c r="GO19" s="35"/>
      <c r="GP19" s="33">
        <f t="shared" si="68"/>
        <v>0</v>
      </c>
      <c r="GQ19" s="35"/>
      <c r="GR19" s="35"/>
      <c r="GS19" s="32">
        <f t="shared" si="69"/>
        <v>0</v>
      </c>
      <c r="GT19" s="35"/>
      <c r="GU19" s="35"/>
      <c r="GV19" s="33">
        <f t="shared" si="70"/>
        <v>0</v>
      </c>
      <c r="GW19" s="34">
        <f t="shared" si="71"/>
        <v>0</v>
      </c>
      <c r="GX19" s="35"/>
      <c r="GY19" s="35"/>
      <c r="GZ19" s="35"/>
      <c r="HA19" s="32">
        <f t="shared" si="72"/>
        <v>0</v>
      </c>
      <c r="HB19" s="35"/>
      <c r="HC19" s="35"/>
      <c r="HD19" s="33">
        <f t="shared" si="73"/>
        <v>0</v>
      </c>
      <c r="HE19" s="35"/>
      <c r="HF19" s="35"/>
      <c r="HG19" s="32">
        <f t="shared" si="74"/>
        <v>0</v>
      </c>
      <c r="HH19" s="35"/>
      <c r="HI19" s="35"/>
      <c r="HJ19" s="33">
        <f t="shared" si="75"/>
        <v>0</v>
      </c>
      <c r="HK19" s="34">
        <f t="shared" si="76"/>
        <v>0</v>
      </c>
      <c r="HL19" s="35"/>
      <c r="HM19" s="35"/>
      <c r="HN19" s="32">
        <f t="shared" si="77"/>
        <v>0</v>
      </c>
      <c r="HO19" s="35"/>
      <c r="HP19" s="35"/>
      <c r="HQ19" s="33">
        <f t="shared" si="78"/>
        <v>0</v>
      </c>
      <c r="HR19" s="35"/>
      <c r="HS19" s="35"/>
      <c r="HT19" s="32">
        <f t="shared" si="79"/>
        <v>0</v>
      </c>
      <c r="HU19" s="35"/>
      <c r="HV19" s="35"/>
      <c r="HW19" s="33">
        <f t="shared" si="80"/>
        <v>0</v>
      </c>
      <c r="HX19" s="34">
        <f t="shared" si="81"/>
        <v>0</v>
      </c>
    </row>
    <row r="20" spans="1:232" s="11" customFormat="1" ht="15">
      <c r="A20" s="10">
        <v>12</v>
      </c>
      <c r="B20" s="14" t="s">
        <v>40</v>
      </c>
      <c r="C20" s="21" t="s">
        <v>294</v>
      </c>
      <c r="D20" s="20" t="s">
        <v>313</v>
      </c>
      <c r="E20" s="22" t="str">
        <f t="shared" si="0"/>
        <v>133DC2571</v>
      </c>
      <c r="F20" s="12" t="s">
        <v>314</v>
      </c>
      <c r="G20" s="13" t="s">
        <v>136</v>
      </c>
      <c r="H20" s="23" t="str">
        <f t="shared" si="1"/>
        <v>16/03/1995</v>
      </c>
      <c r="I20" s="20" t="s">
        <v>46</v>
      </c>
      <c r="J20" s="20" t="s">
        <v>76</v>
      </c>
      <c r="K20" s="20" t="s">
        <v>72</v>
      </c>
      <c r="L20" s="15" t="s">
        <v>168</v>
      </c>
      <c r="M20" s="14" t="s">
        <v>43</v>
      </c>
      <c r="N20" s="35">
        <v>6</v>
      </c>
      <c r="O20" s="35">
        <v>5</v>
      </c>
      <c r="P20" s="35">
        <v>5</v>
      </c>
      <c r="Q20" s="35">
        <v>6</v>
      </c>
      <c r="R20" s="32">
        <f t="shared" si="2"/>
        <v>5.5</v>
      </c>
      <c r="S20" s="36"/>
      <c r="T20" s="35"/>
      <c r="U20" s="33">
        <f t="shared" si="3"/>
        <v>2.8</v>
      </c>
      <c r="V20" s="35"/>
      <c r="W20" s="35"/>
      <c r="X20" s="32">
        <f t="shared" si="4"/>
        <v>0</v>
      </c>
      <c r="Y20" s="35"/>
      <c r="Z20" s="35"/>
      <c r="AA20" s="33">
        <f t="shared" si="5"/>
        <v>0</v>
      </c>
      <c r="AB20" s="34">
        <f t="shared" si="6"/>
        <v>2.75</v>
      </c>
      <c r="AC20" s="35"/>
      <c r="AD20" s="35"/>
      <c r="AE20" s="32">
        <f t="shared" si="7"/>
        <v>0</v>
      </c>
      <c r="AF20" s="35"/>
      <c r="AG20" s="35"/>
      <c r="AH20" s="33">
        <f t="shared" si="8"/>
        <v>0</v>
      </c>
      <c r="AI20" s="35"/>
      <c r="AJ20" s="35"/>
      <c r="AK20" s="32">
        <f t="shared" si="9"/>
        <v>0</v>
      </c>
      <c r="AL20" s="35"/>
      <c r="AM20" s="35"/>
      <c r="AN20" s="33">
        <f t="shared" si="10"/>
        <v>0</v>
      </c>
      <c r="AO20" s="34">
        <f t="shared" si="11"/>
        <v>0</v>
      </c>
      <c r="AP20" s="35"/>
      <c r="AQ20" s="35"/>
      <c r="AR20" s="32">
        <f t="shared" si="12"/>
        <v>0</v>
      </c>
      <c r="AS20" s="35"/>
      <c r="AT20" s="35"/>
      <c r="AU20" s="33">
        <f t="shared" si="13"/>
        <v>0</v>
      </c>
      <c r="AV20" s="35"/>
      <c r="AW20" s="35"/>
      <c r="AX20" s="32">
        <f t="shared" si="14"/>
        <v>0</v>
      </c>
      <c r="AY20" s="35"/>
      <c r="AZ20" s="35"/>
      <c r="BA20" s="33">
        <f t="shared" si="15"/>
        <v>0</v>
      </c>
      <c r="BB20" s="34">
        <f t="shared" si="16"/>
        <v>0</v>
      </c>
      <c r="BC20" s="35"/>
      <c r="BD20" s="35"/>
      <c r="BE20" s="35"/>
      <c r="BF20" s="35"/>
      <c r="BG20" s="32">
        <f t="shared" si="17"/>
        <v>0</v>
      </c>
      <c r="BH20" s="35"/>
      <c r="BI20" s="35"/>
      <c r="BJ20" s="33">
        <f t="shared" si="18"/>
        <v>0</v>
      </c>
      <c r="BK20" s="35"/>
      <c r="BL20" s="35"/>
      <c r="BM20" s="32">
        <f t="shared" si="19"/>
        <v>0</v>
      </c>
      <c r="BN20" s="35"/>
      <c r="BO20" s="35"/>
      <c r="BP20" s="33">
        <f t="shared" si="20"/>
        <v>0</v>
      </c>
      <c r="BQ20" s="34">
        <f t="shared" si="21"/>
        <v>0</v>
      </c>
      <c r="BR20" s="35">
        <v>8</v>
      </c>
      <c r="BS20" s="35">
        <v>6</v>
      </c>
      <c r="BT20" s="32">
        <f t="shared" si="22"/>
        <v>6.7</v>
      </c>
      <c r="BU20" s="36"/>
      <c r="BV20" s="35"/>
      <c r="BW20" s="33">
        <f t="shared" si="23"/>
        <v>3.4</v>
      </c>
      <c r="BX20" s="35"/>
      <c r="BY20" s="35"/>
      <c r="BZ20" s="32">
        <f t="shared" si="24"/>
        <v>0</v>
      </c>
      <c r="CA20" s="35"/>
      <c r="CB20" s="35"/>
      <c r="CC20" s="33">
        <f t="shared" si="25"/>
        <v>0</v>
      </c>
      <c r="CD20" s="34">
        <f t="shared" si="26"/>
        <v>3.35</v>
      </c>
      <c r="CE20" s="35"/>
      <c r="CF20" s="35"/>
      <c r="CG20" s="32">
        <f t="shared" si="27"/>
        <v>0</v>
      </c>
      <c r="CH20" s="35"/>
      <c r="CI20" s="35"/>
      <c r="CJ20" s="33">
        <f t="shared" si="28"/>
        <v>0</v>
      </c>
      <c r="CK20" s="35"/>
      <c r="CL20" s="35"/>
      <c r="CM20" s="32">
        <f t="shared" si="29"/>
        <v>0</v>
      </c>
      <c r="CN20" s="35"/>
      <c r="CO20" s="35"/>
      <c r="CP20" s="33">
        <f t="shared" si="30"/>
        <v>0</v>
      </c>
      <c r="CQ20" s="34">
        <f t="shared" si="31"/>
        <v>0</v>
      </c>
      <c r="CR20" s="35"/>
      <c r="CS20" s="35"/>
      <c r="CT20" s="32">
        <f t="shared" si="32"/>
        <v>0</v>
      </c>
      <c r="CU20" s="35"/>
      <c r="CV20" s="35"/>
      <c r="CW20" s="33">
        <f t="shared" si="33"/>
        <v>0</v>
      </c>
      <c r="CX20" s="35"/>
      <c r="CY20" s="35"/>
      <c r="CZ20" s="32">
        <f t="shared" si="34"/>
        <v>0</v>
      </c>
      <c r="DA20" s="35"/>
      <c r="DB20" s="35"/>
      <c r="DC20" s="33">
        <f t="shared" si="35"/>
        <v>0</v>
      </c>
      <c r="DD20" s="34">
        <f t="shared" si="36"/>
        <v>0</v>
      </c>
      <c r="DE20" s="35"/>
      <c r="DF20" s="35"/>
      <c r="DG20" s="35"/>
      <c r="DH20" s="35"/>
      <c r="DI20" s="32">
        <f t="shared" si="37"/>
        <v>0</v>
      </c>
      <c r="DJ20" s="35"/>
      <c r="DK20" s="35"/>
      <c r="DL20" s="33">
        <f t="shared" si="38"/>
        <v>0</v>
      </c>
      <c r="DM20" s="35"/>
      <c r="DN20" s="35"/>
      <c r="DO20" s="32">
        <f t="shared" si="39"/>
        <v>0</v>
      </c>
      <c r="DP20" s="35"/>
      <c r="DQ20" s="35"/>
      <c r="DR20" s="33">
        <f t="shared" si="40"/>
        <v>0</v>
      </c>
      <c r="DS20" s="34">
        <f t="shared" si="41"/>
        <v>0</v>
      </c>
      <c r="DT20" s="35"/>
      <c r="DU20" s="35"/>
      <c r="DV20" s="32">
        <f t="shared" si="42"/>
        <v>0</v>
      </c>
      <c r="DW20" s="35"/>
      <c r="DX20" s="35"/>
      <c r="DY20" s="33">
        <f t="shared" si="43"/>
        <v>0</v>
      </c>
      <c r="DZ20" s="35"/>
      <c r="EA20" s="35"/>
      <c r="EB20" s="32">
        <f t="shared" si="44"/>
        <v>0</v>
      </c>
      <c r="EC20" s="35"/>
      <c r="ED20" s="35"/>
      <c r="EE20" s="33">
        <f t="shared" si="45"/>
        <v>0</v>
      </c>
      <c r="EF20" s="34">
        <f t="shared" si="46"/>
        <v>0</v>
      </c>
      <c r="EG20" s="35"/>
      <c r="EH20" s="35"/>
      <c r="EI20" s="32">
        <f t="shared" si="47"/>
        <v>0</v>
      </c>
      <c r="EJ20" s="35"/>
      <c r="EK20" s="35"/>
      <c r="EL20" s="33">
        <f t="shared" si="48"/>
        <v>0</v>
      </c>
      <c r="EM20" s="35"/>
      <c r="EN20" s="35"/>
      <c r="EO20" s="32">
        <f t="shared" si="49"/>
        <v>0</v>
      </c>
      <c r="EP20" s="35"/>
      <c r="EQ20" s="35"/>
      <c r="ER20" s="33">
        <f t="shared" si="50"/>
        <v>0</v>
      </c>
      <c r="ES20" s="34">
        <f t="shared" si="51"/>
        <v>0</v>
      </c>
      <c r="ET20" s="35"/>
      <c r="EU20" s="35"/>
      <c r="EV20" s="32">
        <f t="shared" si="52"/>
        <v>0</v>
      </c>
      <c r="EW20" s="35"/>
      <c r="EX20" s="35"/>
      <c r="EY20" s="33">
        <f t="shared" si="53"/>
        <v>0</v>
      </c>
      <c r="EZ20" s="35"/>
      <c r="FA20" s="35"/>
      <c r="FB20" s="32">
        <f t="shared" si="54"/>
        <v>0</v>
      </c>
      <c r="FC20" s="35"/>
      <c r="FD20" s="35"/>
      <c r="FE20" s="33">
        <f t="shared" si="55"/>
        <v>0</v>
      </c>
      <c r="FF20" s="34">
        <f t="shared" si="56"/>
        <v>0</v>
      </c>
      <c r="FG20" s="35"/>
      <c r="FH20" s="35"/>
      <c r="FI20" s="32">
        <f t="shared" si="57"/>
        <v>0</v>
      </c>
      <c r="FJ20" s="35"/>
      <c r="FK20" s="35"/>
      <c r="FL20" s="33">
        <f t="shared" si="58"/>
        <v>0</v>
      </c>
      <c r="FM20" s="35"/>
      <c r="FN20" s="35"/>
      <c r="FO20" s="32">
        <f t="shared" si="59"/>
        <v>0</v>
      </c>
      <c r="FP20" s="35"/>
      <c r="FQ20" s="35"/>
      <c r="FR20" s="33">
        <f t="shared" si="60"/>
        <v>0</v>
      </c>
      <c r="FS20" s="34">
        <f t="shared" si="61"/>
        <v>0</v>
      </c>
      <c r="FT20" s="35"/>
      <c r="FU20" s="35"/>
      <c r="FV20" s="32">
        <f t="shared" si="62"/>
        <v>0</v>
      </c>
      <c r="FW20" s="35"/>
      <c r="FX20" s="35"/>
      <c r="FY20" s="32">
        <f t="shared" si="63"/>
        <v>0</v>
      </c>
      <c r="FZ20" s="33">
        <f t="shared" si="64"/>
        <v>0</v>
      </c>
      <c r="GA20" s="35"/>
      <c r="GB20" s="35"/>
      <c r="GC20" s="33">
        <f t="shared" si="65"/>
        <v>0</v>
      </c>
      <c r="GD20" s="35"/>
      <c r="GE20" s="35"/>
      <c r="GF20" s="15"/>
      <c r="GG20" s="35"/>
      <c r="GH20" s="35"/>
      <c r="GI20" s="15"/>
      <c r="GJ20" s="34">
        <f t="shared" si="66"/>
        <v>0</v>
      </c>
      <c r="GK20" s="35"/>
      <c r="GL20" s="35"/>
      <c r="GM20" s="32">
        <f t="shared" si="67"/>
        <v>0</v>
      </c>
      <c r="GN20" s="35"/>
      <c r="GO20" s="35"/>
      <c r="GP20" s="33">
        <f t="shared" si="68"/>
        <v>0</v>
      </c>
      <c r="GQ20" s="35"/>
      <c r="GR20" s="35"/>
      <c r="GS20" s="32">
        <f t="shared" si="69"/>
        <v>0</v>
      </c>
      <c r="GT20" s="35"/>
      <c r="GU20" s="35"/>
      <c r="GV20" s="33">
        <f t="shared" si="70"/>
        <v>0</v>
      </c>
      <c r="GW20" s="34">
        <f t="shared" si="71"/>
        <v>0</v>
      </c>
      <c r="GX20" s="35"/>
      <c r="GY20" s="35"/>
      <c r="GZ20" s="35"/>
      <c r="HA20" s="32">
        <f t="shared" si="72"/>
        <v>0</v>
      </c>
      <c r="HB20" s="35"/>
      <c r="HC20" s="35"/>
      <c r="HD20" s="33">
        <f t="shared" si="73"/>
        <v>0</v>
      </c>
      <c r="HE20" s="35"/>
      <c r="HF20" s="35"/>
      <c r="HG20" s="32">
        <f t="shared" si="74"/>
        <v>0</v>
      </c>
      <c r="HH20" s="35"/>
      <c r="HI20" s="35"/>
      <c r="HJ20" s="33">
        <f t="shared" si="75"/>
        <v>0</v>
      </c>
      <c r="HK20" s="34">
        <f t="shared" si="76"/>
        <v>0</v>
      </c>
      <c r="HL20" s="35"/>
      <c r="HM20" s="35"/>
      <c r="HN20" s="32">
        <f t="shared" si="77"/>
        <v>0</v>
      </c>
      <c r="HO20" s="35"/>
      <c r="HP20" s="35"/>
      <c r="HQ20" s="33">
        <f t="shared" si="78"/>
        <v>0</v>
      </c>
      <c r="HR20" s="35"/>
      <c r="HS20" s="35"/>
      <c r="HT20" s="32">
        <f t="shared" si="79"/>
        <v>0</v>
      </c>
      <c r="HU20" s="35"/>
      <c r="HV20" s="35"/>
      <c r="HW20" s="33">
        <f t="shared" si="80"/>
        <v>0</v>
      </c>
      <c r="HX20" s="34">
        <f t="shared" si="81"/>
        <v>0</v>
      </c>
    </row>
    <row r="21" spans="1:232" s="11" customFormat="1" ht="15">
      <c r="A21" s="10">
        <v>13</v>
      </c>
      <c r="B21" s="14" t="s">
        <v>40</v>
      </c>
      <c r="C21" s="21" t="s">
        <v>294</v>
      </c>
      <c r="D21" s="20" t="s">
        <v>322</v>
      </c>
      <c r="E21" s="22" t="str">
        <f t="shared" si="0"/>
        <v>133DC2591</v>
      </c>
      <c r="F21" s="12" t="s">
        <v>187</v>
      </c>
      <c r="G21" s="13" t="s">
        <v>136</v>
      </c>
      <c r="H21" s="23" t="str">
        <f t="shared" si="1"/>
        <v>10/11/1995</v>
      </c>
      <c r="I21" s="20" t="s">
        <v>50</v>
      </c>
      <c r="J21" s="20" t="s">
        <v>99</v>
      </c>
      <c r="K21" s="20" t="s">
        <v>72</v>
      </c>
      <c r="L21" s="15" t="s">
        <v>210</v>
      </c>
      <c r="M21" s="14" t="s">
        <v>87</v>
      </c>
      <c r="N21" s="35"/>
      <c r="O21" s="35"/>
      <c r="P21" s="35"/>
      <c r="Q21" s="35"/>
      <c r="R21" s="32">
        <f t="shared" si="2"/>
        <v>0</v>
      </c>
      <c r="S21" s="35"/>
      <c r="T21" s="35"/>
      <c r="U21" s="33">
        <f t="shared" si="3"/>
        <v>0</v>
      </c>
      <c r="V21" s="35"/>
      <c r="W21" s="35"/>
      <c r="X21" s="32">
        <f t="shared" si="4"/>
        <v>0</v>
      </c>
      <c r="Y21" s="35"/>
      <c r="Z21" s="35"/>
      <c r="AA21" s="33">
        <f t="shared" si="5"/>
        <v>0</v>
      </c>
      <c r="AB21" s="34">
        <f t="shared" si="6"/>
        <v>0</v>
      </c>
      <c r="AC21" s="35">
        <v>6</v>
      </c>
      <c r="AD21" s="35">
        <v>5</v>
      </c>
      <c r="AE21" s="32">
        <f t="shared" si="7"/>
        <v>5.3</v>
      </c>
      <c r="AF21" s="35">
        <v>7</v>
      </c>
      <c r="AG21" s="35"/>
      <c r="AH21" s="33">
        <f t="shared" si="8"/>
        <v>6.2</v>
      </c>
      <c r="AI21" s="35"/>
      <c r="AJ21" s="35"/>
      <c r="AK21" s="32">
        <f t="shared" si="9"/>
        <v>0</v>
      </c>
      <c r="AL21" s="35"/>
      <c r="AM21" s="35"/>
      <c r="AN21" s="33">
        <f t="shared" si="10"/>
        <v>0</v>
      </c>
      <c r="AO21" s="34">
        <f t="shared" si="11"/>
        <v>6.15</v>
      </c>
      <c r="AP21" s="35"/>
      <c r="AQ21" s="35"/>
      <c r="AR21" s="32">
        <f t="shared" si="12"/>
        <v>0</v>
      </c>
      <c r="AS21" s="35"/>
      <c r="AT21" s="35"/>
      <c r="AU21" s="33">
        <f t="shared" si="13"/>
        <v>0</v>
      </c>
      <c r="AV21" s="35"/>
      <c r="AW21" s="35"/>
      <c r="AX21" s="32">
        <f t="shared" si="14"/>
        <v>0</v>
      </c>
      <c r="AY21" s="35"/>
      <c r="AZ21" s="35"/>
      <c r="BA21" s="33">
        <f t="shared" si="15"/>
        <v>0</v>
      </c>
      <c r="BB21" s="34">
        <f t="shared" si="16"/>
        <v>0</v>
      </c>
      <c r="BC21" s="35">
        <v>7</v>
      </c>
      <c r="BD21" s="35">
        <v>7</v>
      </c>
      <c r="BE21" s="35">
        <v>7</v>
      </c>
      <c r="BF21" s="35">
        <v>6</v>
      </c>
      <c r="BG21" s="32">
        <f t="shared" si="17"/>
        <v>6.7</v>
      </c>
      <c r="BH21" s="35">
        <v>6</v>
      </c>
      <c r="BI21" s="35"/>
      <c r="BJ21" s="33">
        <f t="shared" si="18"/>
        <v>6.4</v>
      </c>
      <c r="BK21" s="35"/>
      <c r="BL21" s="35"/>
      <c r="BM21" s="32">
        <f t="shared" si="19"/>
        <v>0</v>
      </c>
      <c r="BN21" s="35"/>
      <c r="BO21" s="35"/>
      <c r="BP21" s="33">
        <f t="shared" si="20"/>
        <v>0</v>
      </c>
      <c r="BQ21" s="34">
        <f t="shared" si="21"/>
        <v>6.35</v>
      </c>
      <c r="BR21" s="35">
        <v>6</v>
      </c>
      <c r="BS21" s="35">
        <v>7</v>
      </c>
      <c r="BT21" s="32">
        <f t="shared" si="22"/>
        <v>6.7</v>
      </c>
      <c r="BU21" s="35"/>
      <c r="BV21" s="35"/>
      <c r="BW21" s="33">
        <f t="shared" si="23"/>
        <v>3.4</v>
      </c>
      <c r="BX21" s="35"/>
      <c r="BY21" s="35"/>
      <c r="BZ21" s="32">
        <f t="shared" si="24"/>
        <v>0</v>
      </c>
      <c r="CA21" s="35"/>
      <c r="CB21" s="35"/>
      <c r="CC21" s="33">
        <f t="shared" si="25"/>
        <v>0</v>
      </c>
      <c r="CD21" s="34">
        <f t="shared" si="26"/>
        <v>3.35</v>
      </c>
      <c r="CE21" s="35">
        <v>7</v>
      </c>
      <c r="CF21" s="35">
        <v>7</v>
      </c>
      <c r="CG21" s="32">
        <f t="shared" si="27"/>
        <v>7</v>
      </c>
      <c r="CH21" s="35"/>
      <c r="CI21" s="35"/>
      <c r="CJ21" s="33">
        <f t="shared" si="28"/>
        <v>3.5</v>
      </c>
      <c r="CK21" s="35"/>
      <c r="CL21" s="35"/>
      <c r="CM21" s="32">
        <f t="shared" si="29"/>
        <v>0</v>
      </c>
      <c r="CN21" s="35"/>
      <c r="CO21" s="35"/>
      <c r="CP21" s="33">
        <f t="shared" si="30"/>
        <v>0</v>
      </c>
      <c r="CQ21" s="34">
        <f t="shared" si="31"/>
        <v>0</v>
      </c>
      <c r="CR21" s="35"/>
      <c r="CS21" s="35"/>
      <c r="CT21" s="32">
        <f t="shared" si="32"/>
        <v>0</v>
      </c>
      <c r="CU21" s="35"/>
      <c r="CV21" s="35"/>
      <c r="CW21" s="33">
        <f t="shared" si="33"/>
        <v>0</v>
      </c>
      <c r="CX21" s="35"/>
      <c r="CY21" s="35"/>
      <c r="CZ21" s="32">
        <f t="shared" si="34"/>
        <v>0</v>
      </c>
      <c r="DA21" s="35"/>
      <c r="DB21" s="35"/>
      <c r="DC21" s="33">
        <f t="shared" si="35"/>
        <v>0</v>
      </c>
      <c r="DD21" s="34">
        <f t="shared" si="36"/>
        <v>0</v>
      </c>
      <c r="DE21" s="35">
        <v>5</v>
      </c>
      <c r="DF21" s="35">
        <v>7</v>
      </c>
      <c r="DG21" s="35">
        <v>7</v>
      </c>
      <c r="DH21" s="35">
        <v>6</v>
      </c>
      <c r="DI21" s="32">
        <f t="shared" si="37"/>
        <v>6.3</v>
      </c>
      <c r="DJ21" s="35">
        <v>7</v>
      </c>
      <c r="DK21" s="35"/>
      <c r="DL21" s="33">
        <f t="shared" si="38"/>
        <v>6.7</v>
      </c>
      <c r="DM21" s="35"/>
      <c r="DN21" s="35"/>
      <c r="DO21" s="32">
        <f t="shared" si="39"/>
        <v>0</v>
      </c>
      <c r="DP21" s="35"/>
      <c r="DQ21" s="35"/>
      <c r="DR21" s="33">
        <f t="shared" si="40"/>
        <v>0</v>
      </c>
      <c r="DS21" s="34">
        <f t="shared" si="41"/>
        <v>6.65</v>
      </c>
      <c r="DT21" s="35">
        <v>7</v>
      </c>
      <c r="DU21" s="35">
        <v>7</v>
      </c>
      <c r="DV21" s="32">
        <f t="shared" si="42"/>
        <v>7</v>
      </c>
      <c r="DW21" s="35"/>
      <c r="DX21" s="35"/>
      <c r="DY21" s="33">
        <f t="shared" si="43"/>
        <v>3.5</v>
      </c>
      <c r="DZ21" s="35"/>
      <c r="EA21" s="35"/>
      <c r="EB21" s="32">
        <f t="shared" si="44"/>
        <v>0</v>
      </c>
      <c r="EC21" s="35"/>
      <c r="ED21" s="35"/>
      <c r="EE21" s="33">
        <f t="shared" si="45"/>
        <v>0</v>
      </c>
      <c r="EF21" s="34">
        <f t="shared" si="46"/>
        <v>3.5</v>
      </c>
      <c r="EG21" s="35">
        <v>8</v>
      </c>
      <c r="EH21" s="35">
        <v>7</v>
      </c>
      <c r="EI21" s="32">
        <f t="shared" si="47"/>
        <v>7.3</v>
      </c>
      <c r="EJ21" s="35">
        <v>7</v>
      </c>
      <c r="EK21" s="35"/>
      <c r="EL21" s="33">
        <f t="shared" si="48"/>
        <v>7.2</v>
      </c>
      <c r="EM21" s="35"/>
      <c r="EN21" s="35"/>
      <c r="EO21" s="32">
        <f t="shared" si="49"/>
        <v>0</v>
      </c>
      <c r="EP21" s="35"/>
      <c r="EQ21" s="35"/>
      <c r="ER21" s="33">
        <f t="shared" si="50"/>
        <v>0</v>
      </c>
      <c r="ES21" s="34">
        <f t="shared" si="51"/>
        <v>7.15</v>
      </c>
      <c r="ET21" s="35">
        <v>7</v>
      </c>
      <c r="EU21" s="35">
        <v>9</v>
      </c>
      <c r="EV21" s="32">
        <f t="shared" si="52"/>
        <v>8.3</v>
      </c>
      <c r="EW21" s="35"/>
      <c r="EX21" s="35"/>
      <c r="EY21" s="33">
        <f t="shared" si="53"/>
        <v>4.2</v>
      </c>
      <c r="EZ21" s="35"/>
      <c r="FA21" s="35"/>
      <c r="FB21" s="32">
        <f t="shared" si="54"/>
        <v>0</v>
      </c>
      <c r="FC21" s="35"/>
      <c r="FD21" s="35"/>
      <c r="FE21" s="33">
        <f t="shared" si="55"/>
        <v>0</v>
      </c>
      <c r="FF21" s="34">
        <f t="shared" si="56"/>
        <v>4.15</v>
      </c>
      <c r="FG21" s="35"/>
      <c r="FH21" s="35"/>
      <c r="FI21" s="32">
        <f t="shared" si="57"/>
        <v>0</v>
      </c>
      <c r="FJ21" s="35"/>
      <c r="FK21" s="35"/>
      <c r="FL21" s="33">
        <f t="shared" si="58"/>
        <v>0</v>
      </c>
      <c r="FM21" s="35"/>
      <c r="FN21" s="35"/>
      <c r="FO21" s="32">
        <f t="shared" si="59"/>
        <v>0</v>
      </c>
      <c r="FP21" s="35"/>
      <c r="FQ21" s="35"/>
      <c r="FR21" s="33">
        <f t="shared" si="60"/>
        <v>0</v>
      </c>
      <c r="FS21" s="34">
        <f t="shared" si="61"/>
        <v>0</v>
      </c>
      <c r="FT21" s="35"/>
      <c r="FU21" s="35"/>
      <c r="FV21" s="32">
        <f t="shared" si="62"/>
        <v>0</v>
      </c>
      <c r="FW21" s="35">
        <v>8</v>
      </c>
      <c r="FX21" s="35">
        <v>8</v>
      </c>
      <c r="FY21" s="32">
        <f t="shared" si="63"/>
        <v>8</v>
      </c>
      <c r="FZ21" s="33">
        <f t="shared" si="64"/>
        <v>4</v>
      </c>
      <c r="GA21" s="35"/>
      <c r="GB21" s="35"/>
      <c r="GC21" s="33">
        <f t="shared" si="65"/>
        <v>2</v>
      </c>
      <c r="GD21" s="35"/>
      <c r="GE21" s="35"/>
      <c r="GF21" s="15"/>
      <c r="GG21" s="35"/>
      <c r="GH21" s="35"/>
      <c r="GI21" s="15"/>
      <c r="GJ21" s="34">
        <f t="shared" si="66"/>
        <v>2</v>
      </c>
      <c r="GK21" s="35">
        <v>5</v>
      </c>
      <c r="GL21" s="35">
        <v>6</v>
      </c>
      <c r="GM21" s="32">
        <f t="shared" si="67"/>
        <v>5.7</v>
      </c>
      <c r="GN21" s="35"/>
      <c r="GO21" s="35"/>
      <c r="GP21" s="33">
        <f t="shared" si="68"/>
        <v>2.9</v>
      </c>
      <c r="GQ21" s="35"/>
      <c r="GR21" s="35"/>
      <c r="GS21" s="32">
        <f t="shared" si="69"/>
        <v>0</v>
      </c>
      <c r="GT21" s="35"/>
      <c r="GU21" s="35"/>
      <c r="GV21" s="33">
        <f t="shared" si="70"/>
        <v>0</v>
      </c>
      <c r="GW21" s="34">
        <f t="shared" si="71"/>
        <v>2.85</v>
      </c>
      <c r="GX21" s="35"/>
      <c r="GY21" s="35"/>
      <c r="GZ21" s="35"/>
      <c r="HA21" s="32">
        <f t="shared" si="72"/>
        <v>0</v>
      </c>
      <c r="HB21" s="35"/>
      <c r="HC21" s="35"/>
      <c r="HD21" s="33">
        <f t="shared" si="73"/>
        <v>0</v>
      </c>
      <c r="HE21" s="35"/>
      <c r="HF21" s="35"/>
      <c r="HG21" s="32">
        <f t="shared" si="74"/>
        <v>0</v>
      </c>
      <c r="HH21" s="35"/>
      <c r="HI21" s="35"/>
      <c r="HJ21" s="33">
        <f t="shared" si="75"/>
        <v>0</v>
      </c>
      <c r="HK21" s="34">
        <f t="shared" si="76"/>
        <v>0</v>
      </c>
      <c r="HL21" s="35"/>
      <c r="HM21" s="35"/>
      <c r="HN21" s="32">
        <f t="shared" si="77"/>
        <v>0</v>
      </c>
      <c r="HO21" s="35"/>
      <c r="HP21" s="35"/>
      <c r="HQ21" s="33">
        <f t="shared" si="78"/>
        <v>0</v>
      </c>
      <c r="HR21" s="35"/>
      <c r="HS21" s="35"/>
      <c r="HT21" s="32">
        <f t="shared" si="79"/>
        <v>0</v>
      </c>
      <c r="HU21" s="35"/>
      <c r="HV21" s="35"/>
      <c r="HW21" s="33">
        <f t="shared" si="80"/>
        <v>0</v>
      </c>
      <c r="HX21" s="34">
        <f t="shared" si="81"/>
        <v>0</v>
      </c>
    </row>
    <row r="22" spans="1:232" s="11" customFormat="1" ht="15">
      <c r="A22" s="10">
        <v>14</v>
      </c>
      <c r="B22" s="14" t="s">
        <v>40</v>
      </c>
      <c r="C22" s="21" t="s">
        <v>294</v>
      </c>
      <c r="D22" s="20" t="s">
        <v>327</v>
      </c>
      <c r="E22" s="22" t="str">
        <f t="shared" si="0"/>
        <v>133DC2606</v>
      </c>
      <c r="F22" s="12" t="s">
        <v>328</v>
      </c>
      <c r="G22" s="13" t="s">
        <v>136</v>
      </c>
      <c r="H22" s="23" t="str">
        <f t="shared" si="1"/>
        <v>05/03/1993</v>
      </c>
      <c r="I22" s="20" t="s">
        <v>57</v>
      </c>
      <c r="J22" s="20" t="s">
        <v>76</v>
      </c>
      <c r="K22" s="20" t="s">
        <v>48</v>
      </c>
      <c r="L22" s="15" t="s">
        <v>265</v>
      </c>
      <c r="M22" s="14" t="s">
        <v>115</v>
      </c>
      <c r="N22" s="35"/>
      <c r="O22" s="35"/>
      <c r="P22" s="35"/>
      <c r="Q22" s="35"/>
      <c r="R22" s="32">
        <f t="shared" si="2"/>
        <v>0</v>
      </c>
      <c r="S22" s="35"/>
      <c r="T22" s="35"/>
      <c r="U22" s="33">
        <f t="shared" si="3"/>
        <v>0</v>
      </c>
      <c r="V22" s="35"/>
      <c r="W22" s="35"/>
      <c r="X22" s="32">
        <f t="shared" si="4"/>
        <v>0</v>
      </c>
      <c r="Y22" s="35"/>
      <c r="Z22" s="35"/>
      <c r="AA22" s="33">
        <f t="shared" si="5"/>
        <v>0</v>
      </c>
      <c r="AB22" s="34">
        <f t="shared" si="6"/>
        <v>0</v>
      </c>
      <c r="AC22" s="35">
        <v>6</v>
      </c>
      <c r="AD22" s="35">
        <v>6</v>
      </c>
      <c r="AE22" s="32">
        <f t="shared" si="7"/>
        <v>6</v>
      </c>
      <c r="AF22" s="35">
        <v>8</v>
      </c>
      <c r="AG22" s="35"/>
      <c r="AH22" s="33">
        <f t="shared" si="8"/>
        <v>7</v>
      </c>
      <c r="AI22" s="35"/>
      <c r="AJ22" s="35"/>
      <c r="AK22" s="32">
        <f t="shared" si="9"/>
        <v>0</v>
      </c>
      <c r="AL22" s="35"/>
      <c r="AM22" s="35"/>
      <c r="AN22" s="33">
        <f t="shared" si="10"/>
        <v>0</v>
      </c>
      <c r="AO22" s="34">
        <f t="shared" si="11"/>
        <v>7</v>
      </c>
      <c r="AP22" s="35"/>
      <c r="AQ22" s="35"/>
      <c r="AR22" s="32">
        <f t="shared" si="12"/>
        <v>0</v>
      </c>
      <c r="AS22" s="35"/>
      <c r="AT22" s="35"/>
      <c r="AU22" s="33">
        <f t="shared" si="13"/>
        <v>0</v>
      </c>
      <c r="AV22" s="35"/>
      <c r="AW22" s="35"/>
      <c r="AX22" s="32">
        <f t="shared" si="14"/>
        <v>0</v>
      </c>
      <c r="AY22" s="35"/>
      <c r="AZ22" s="35"/>
      <c r="BA22" s="33">
        <f t="shared" si="15"/>
        <v>0</v>
      </c>
      <c r="BB22" s="34">
        <f t="shared" si="16"/>
        <v>0</v>
      </c>
      <c r="BC22" s="35">
        <v>6</v>
      </c>
      <c r="BD22" s="35">
        <v>8</v>
      </c>
      <c r="BE22" s="35">
        <v>7</v>
      </c>
      <c r="BF22" s="35">
        <v>5</v>
      </c>
      <c r="BG22" s="32">
        <f t="shared" si="17"/>
        <v>6.3</v>
      </c>
      <c r="BH22" s="35">
        <v>7</v>
      </c>
      <c r="BI22" s="35"/>
      <c r="BJ22" s="33">
        <f t="shared" si="18"/>
        <v>6.7</v>
      </c>
      <c r="BK22" s="35"/>
      <c r="BL22" s="35"/>
      <c r="BM22" s="32">
        <f t="shared" si="19"/>
        <v>0</v>
      </c>
      <c r="BN22" s="35"/>
      <c r="BO22" s="35"/>
      <c r="BP22" s="33">
        <f t="shared" si="20"/>
        <v>0</v>
      </c>
      <c r="BQ22" s="34">
        <f t="shared" si="21"/>
        <v>6.65</v>
      </c>
      <c r="BR22" s="35">
        <v>7</v>
      </c>
      <c r="BS22" s="35">
        <v>7</v>
      </c>
      <c r="BT22" s="32">
        <f t="shared" si="22"/>
        <v>7</v>
      </c>
      <c r="BU22" s="35"/>
      <c r="BV22" s="35"/>
      <c r="BW22" s="33">
        <f t="shared" si="23"/>
        <v>3.5</v>
      </c>
      <c r="BX22" s="35"/>
      <c r="BY22" s="35"/>
      <c r="BZ22" s="32">
        <f t="shared" si="24"/>
        <v>0</v>
      </c>
      <c r="CA22" s="35"/>
      <c r="CB22" s="35"/>
      <c r="CC22" s="33">
        <f t="shared" si="25"/>
        <v>0</v>
      </c>
      <c r="CD22" s="34">
        <f t="shared" si="26"/>
        <v>3.5</v>
      </c>
      <c r="CE22" s="35">
        <v>6</v>
      </c>
      <c r="CF22" s="35">
        <v>7</v>
      </c>
      <c r="CG22" s="32">
        <f t="shared" si="27"/>
        <v>6.7</v>
      </c>
      <c r="CH22" s="35"/>
      <c r="CI22" s="35"/>
      <c r="CJ22" s="33">
        <f t="shared" si="28"/>
        <v>3.4</v>
      </c>
      <c r="CK22" s="35"/>
      <c r="CL22" s="35"/>
      <c r="CM22" s="32">
        <f t="shared" si="29"/>
        <v>0</v>
      </c>
      <c r="CN22" s="35"/>
      <c r="CO22" s="35"/>
      <c r="CP22" s="33">
        <f t="shared" si="30"/>
        <v>0</v>
      </c>
      <c r="CQ22" s="34">
        <f t="shared" si="31"/>
        <v>0</v>
      </c>
      <c r="CR22" s="35"/>
      <c r="CS22" s="35"/>
      <c r="CT22" s="32">
        <f t="shared" si="32"/>
        <v>0</v>
      </c>
      <c r="CU22" s="35"/>
      <c r="CV22" s="35"/>
      <c r="CW22" s="33">
        <f t="shared" si="33"/>
        <v>0</v>
      </c>
      <c r="CX22" s="35"/>
      <c r="CY22" s="35"/>
      <c r="CZ22" s="32">
        <f t="shared" si="34"/>
        <v>0</v>
      </c>
      <c r="DA22" s="35"/>
      <c r="DB22" s="35"/>
      <c r="DC22" s="33">
        <f t="shared" si="35"/>
        <v>0</v>
      </c>
      <c r="DD22" s="34">
        <f t="shared" si="36"/>
        <v>0</v>
      </c>
      <c r="DE22" s="35">
        <v>5</v>
      </c>
      <c r="DF22" s="35">
        <v>3</v>
      </c>
      <c r="DG22" s="35">
        <v>5</v>
      </c>
      <c r="DH22" s="35">
        <v>7</v>
      </c>
      <c r="DI22" s="32">
        <f t="shared" si="37"/>
        <v>5.3</v>
      </c>
      <c r="DJ22" s="35">
        <v>5</v>
      </c>
      <c r="DK22" s="35"/>
      <c r="DL22" s="33">
        <f t="shared" si="38"/>
        <v>5.2</v>
      </c>
      <c r="DM22" s="35"/>
      <c r="DN22" s="35"/>
      <c r="DO22" s="32">
        <f t="shared" si="39"/>
        <v>0</v>
      </c>
      <c r="DP22" s="35"/>
      <c r="DQ22" s="35"/>
      <c r="DR22" s="33">
        <f t="shared" si="40"/>
        <v>0</v>
      </c>
      <c r="DS22" s="34">
        <f t="shared" si="41"/>
        <v>5.15</v>
      </c>
      <c r="DT22" s="35">
        <v>4</v>
      </c>
      <c r="DU22" s="35">
        <v>7</v>
      </c>
      <c r="DV22" s="32">
        <f t="shared" si="42"/>
        <v>6</v>
      </c>
      <c r="DW22" s="35"/>
      <c r="DX22" s="35"/>
      <c r="DY22" s="33">
        <f t="shared" si="43"/>
        <v>3</v>
      </c>
      <c r="DZ22" s="35"/>
      <c r="EA22" s="35"/>
      <c r="EB22" s="32">
        <f t="shared" si="44"/>
        <v>0</v>
      </c>
      <c r="EC22" s="35"/>
      <c r="ED22" s="35"/>
      <c r="EE22" s="33">
        <f t="shared" si="45"/>
        <v>0</v>
      </c>
      <c r="EF22" s="34">
        <f t="shared" si="46"/>
        <v>3</v>
      </c>
      <c r="EG22" s="35">
        <v>6</v>
      </c>
      <c r="EH22" s="35">
        <v>7</v>
      </c>
      <c r="EI22" s="32">
        <f t="shared" si="47"/>
        <v>6.7</v>
      </c>
      <c r="EJ22" s="35">
        <v>7</v>
      </c>
      <c r="EK22" s="35"/>
      <c r="EL22" s="33">
        <f t="shared" si="48"/>
        <v>6.9</v>
      </c>
      <c r="EM22" s="35"/>
      <c r="EN22" s="35"/>
      <c r="EO22" s="32">
        <f t="shared" si="49"/>
        <v>0</v>
      </c>
      <c r="EP22" s="35"/>
      <c r="EQ22" s="35"/>
      <c r="ER22" s="33">
        <f t="shared" si="50"/>
        <v>0</v>
      </c>
      <c r="ES22" s="34">
        <f t="shared" si="51"/>
        <v>6.85</v>
      </c>
      <c r="ET22" s="35">
        <v>7</v>
      </c>
      <c r="EU22" s="35">
        <v>3</v>
      </c>
      <c r="EV22" s="32">
        <f t="shared" si="52"/>
        <v>4.3</v>
      </c>
      <c r="EW22" s="35"/>
      <c r="EX22" s="35"/>
      <c r="EY22" s="33">
        <f t="shared" si="53"/>
        <v>2.2</v>
      </c>
      <c r="EZ22" s="35"/>
      <c r="FA22" s="35"/>
      <c r="FB22" s="32">
        <f t="shared" si="54"/>
        <v>0</v>
      </c>
      <c r="FC22" s="35"/>
      <c r="FD22" s="35"/>
      <c r="FE22" s="33">
        <f t="shared" si="55"/>
        <v>0</v>
      </c>
      <c r="FF22" s="34">
        <f t="shared" si="56"/>
        <v>2.15</v>
      </c>
      <c r="FG22" s="35"/>
      <c r="FH22" s="35"/>
      <c r="FI22" s="32">
        <f t="shared" si="57"/>
        <v>0</v>
      </c>
      <c r="FJ22" s="35"/>
      <c r="FK22" s="35"/>
      <c r="FL22" s="33">
        <f t="shared" si="58"/>
        <v>0</v>
      </c>
      <c r="FM22" s="35"/>
      <c r="FN22" s="35"/>
      <c r="FO22" s="32">
        <f t="shared" si="59"/>
        <v>0</v>
      </c>
      <c r="FP22" s="35"/>
      <c r="FQ22" s="35"/>
      <c r="FR22" s="33">
        <f t="shared" si="60"/>
        <v>0</v>
      </c>
      <c r="FS22" s="34">
        <f t="shared" si="61"/>
        <v>0</v>
      </c>
      <c r="FT22" s="35"/>
      <c r="FU22" s="35"/>
      <c r="FV22" s="32">
        <f t="shared" si="62"/>
        <v>0</v>
      </c>
      <c r="FW22" s="35">
        <v>7</v>
      </c>
      <c r="FX22" s="35">
        <v>7</v>
      </c>
      <c r="FY22" s="32">
        <f t="shared" si="63"/>
        <v>7</v>
      </c>
      <c r="FZ22" s="33">
        <f t="shared" si="64"/>
        <v>3.5</v>
      </c>
      <c r="GA22" s="35"/>
      <c r="GB22" s="35"/>
      <c r="GC22" s="33">
        <f t="shared" si="65"/>
        <v>1.8</v>
      </c>
      <c r="GD22" s="35"/>
      <c r="GE22" s="35"/>
      <c r="GF22" s="15"/>
      <c r="GG22" s="35"/>
      <c r="GH22" s="35"/>
      <c r="GI22" s="15"/>
      <c r="GJ22" s="34">
        <f t="shared" si="66"/>
        <v>1.75</v>
      </c>
      <c r="GK22" s="35">
        <v>7</v>
      </c>
      <c r="GL22" s="35">
        <v>6</v>
      </c>
      <c r="GM22" s="32">
        <f t="shared" si="67"/>
        <v>6.3</v>
      </c>
      <c r="GN22" s="35"/>
      <c r="GO22" s="35"/>
      <c r="GP22" s="33">
        <f t="shared" si="68"/>
        <v>3.2</v>
      </c>
      <c r="GQ22" s="35"/>
      <c r="GR22" s="35"/>
      <c r="GS22" s="32">
        <f t="shared" si="69"/>
        <v>0</v>
      </c>
      <c r="GT22" s="35"/>
      <c r="GU22" s="35"/>
      <c r="GV22" s="33">
        <f t="shared" si="70"/>
        <v>0</v>
      </c>
      <c r="GW22" s="34">
        <f t="shared" si="71"/>
        <v>3.15</v>
      </c>
      <c r="GX22" s="35"/>
      <c r="GY22" s="35"/>
      <c r="GZ22" s="35"/>
      <c r="HA22" s="32">
        <f t="shared" si="72"/>
        <v>0</v>
      </c>
      <c r="HB22" s="35"/>
      <c r="HC22" s="35"/>
      <c r="HD22" s="33">
        <f t="shared" si="73"/>
        <v>0</v>
      </c>
      <c r="HE22" s="35"/>
      <c r="HF22" s="35"/>
      <c r="HG22" s="32">
        <f t="shared" si="74"/>
        <v>0</v>
      </c>
      <c r="HH22" s="35"/>
      <c r="HI22" s="35"/>
      <c r="HJ22" s="33">
        <f t="shared" si="75"/>
        <v>0</v>
      </c>
      <c r="HK22" s="34">
        <f t="shared" si="76"/>
        <v>0</v>
      </c>
      <c r="HL22" s="35"/>
      <c r="HM22" s="35"/>
      <c r="HN22" s="32">
        <f t="shared" si="77"/>
        <v>0</v>
      </c>
      <c r="HO22" s="35"/>
      <c r="HP22" s="35"/>
      <c r="HQ22" s="33">
        <f t="shared" si="78"/>
        <v>0</v>
      </c>
      <c r="HR22" s="35"/>
      <c r="HS22" s="35"/>
      <c r="HT22" s="32">
        <f t="shared" si="79"/>
        <v>0</v>
      </c>
      <c r="HU22" s="35"/>
      <c r="HV22" s="35"/>
      <c r="HW22" s="33">
        <f t="shared" si="80"/>
        <v>0</v>
      </c>
      <c r="HX22" s="34">
        <f t="shared" si="81"/>
        <v>0</v>
      </c>
    </row>
    <row r="23" spans="1:232" s="11" customFormat="1" ht="15">
      <c r="A23" s="10">
        <v>15</v>
      </c>
      <c r="B23" s="14" t="s">
        <v>40</v>
      </c>
      <c r="C23" s="21" t="s">
        <v>294</v>
      </c>
      <c r="D23" s="20" t="s">
        <v>318</v>
      </c>
      <c r="E23" s="22" t="str">
        <f t="shared" si="0"/>
        <v>133DC2582</v>
      </c>
      <c r="F23" s="12" t="s">
        <v>154</v>
      </c>
      <c r="G23" s="13" t="s">
        <v>112</v>
      </c>
      <c r="H23" s="23" t="str">
        <f>I23&amp;"/"&amp;J23&amp;"/"&amp;19&amp;K23</f>
        <v>06/03/1993</v>
      </c>
      <c r="I23" s="20" t="s">
        <v>61</v>
      </c>
      <c r="J23" s="20" t="s">
        <v>76</v>
      </c>
      <c r="K23" s="20" t="s">
        <v>48</v>
      </c>
      <c r="L23" s="15" t="s">
        <v>319</v>
      </c>
      <c r="M23" s="14" t="s">
        <v>90</v>
      </c>
      <c r="N23" s="35"/>
      <c r="O23" s="35"/>
      <c r="P23" s="35"/>
      <c r="Q23" s="35"/>
      <c r="R23" s="32">
        <f t="shared" si="2"/>
        <v>0</v>
      </c>
      <c r="S23" s="35"/>
      <c r="T23" s="35"/>
      <c r="U23" s="33">
        <f t="shared" si="3"/>
        <v>0</v>
      </c>
      <c r="V23" s="35"/>
      <c r="W23" s="35"/>
      <c r="X23" s="32">
        <f t="shared" si="4"/>
        <v>0</v>
      </c>
      <c r="Y23" s="35"/>
      <c r="Z23" s="35"/>
      <c r="AA23" s="33">
        <f t="shared" si="5"/>
        <v>0</v>
      </c>
      <c r="AB23" s="34">
        <f t="shared" si="6"/>
        <v>0</v>
      </c>
      <c r="AC23" s="36"/>
      <c r="AD23" s="35">
        <v>5</v>
      </c>
      <c r="AE23" s="32">
        <f t="shared" si="7"/>
        <v>3.3</v>
      </c>
      <c r="AF23" s="35">
        <v>7</v>
      </c>
      <c r="AG23" s="35"/>
      <c r="AH23" s="33">
        <f t="shared" si="8"/>
        <v>5.2</v>
      </c>
      <c r="AI23" s="35"/>
      <c r="AJ23" s="35"/>
      <c r="AK23" s="32">
        <f t="shared" si="9"/>
        <v>0</v>
      </c>
      <c r="AL23" s="35"/>
      <c r="AM23" s="35"/>
      <c r="AN23" s="33">
        <f t="shared" si="10"/>
        <v>0</v>
      </c>
      <c r="AO23" s="34">
        <f t="shared" si="11"/>
        <v>5.15</v>
      </c>
      <c r="AP23" s="35"/>
      <c r="AQ23" s="35"/>
      <c r="AR23" s="32">
        <f t="shared" si="12"/>
        <v>0</v>
      </c>
      <c r="AS23" s="35"/>
      <c r="AT23" s="35"/>
      <c r="AU23" s="33">
        <f t="shared" si="13"/>
        <v>0</v>
      </c>
      <c r="AV23" s="35"/>
      <c r="AW23" s="35"/>
      <c r="AX23" s="32">
        <f t="shared" si="14"/>
        <v>0</v>
      </c>
      <c r="AY23" s="35"/>
      <c r="AZ23" s="35"/>
      <c r="BA23" s="33">
        <f t="shared" si="15"/>
        <v>0</v>
      </c>
      <c r="BB23" s="34">
        <f t="shared" si="16"/>
        <v>0</v>
      </c>
      <c r="BC23" s="35">
        <v>4</v>
      </c>
      <c r="BD23" s="35">
        <v>5</v>
      </c>
      <c r="BE23" s="35">
        <v>7</v>
      </c>
      <c r="BF23" s="35">
        <v>5</v>
      </c>
      <c r="BG23" s="32">
        <f t="shared" si="17"/>
        <v>5.5</v>
      </c>
      <c r="BH23" s="35">
        <v>7</v>
      </c>
      <c r="BI23" s="35"/>
      <c r="BJ23" s="33">
        <f t="shared" si="18"/>
        <v>6.3</v>
      </c>
      <c r="BK23" s="35"/>
      <c r="BL23" s="35"/>
      <c r="BM23" s="32">
        <f t="shared" si="19"/>
        <v>0</v>
      </c>
      <c r="BN23" s="35"/>
      <c r="BO23" s="35"/>
      <c r="BP23" s="33">
        <f t="shared" si="20"/>
        <v>0</v>
      </c>
      <c r="BQ23" s="34">
        <f t="shared" si="21"/>
        <v>6.25</v>
      </c>
      <c r="BR23" s="35">
        <v>6</v>
      </c>
      <c r="BS23" s="35">
        <v>7</v>
      </c>
      <c r="BT23" s="32">
        <f t="shared" si="22"/>
        <v>6.7</v>
      </c>
      <c r="BU23" s="35"/>
      <c r="BV23" s="35"/>
      <c r="BW23" s="33">
        <f t="shared" si="23"/>
        <v>3.4</v>
      </c>
      <c r="BX23" s="35"/>
      <c r="BY23" s="35"/>
      <c r="BZ23" s="32">
        <f t="shared" si="24"/>
        <v>0</v>
      </c>
      <c r="CA23" s="35"/>
      <c r="CB23" s="35"/>
      <c r="CC23" s="33">
        <f t="shared" si="25"/>
        <v>0</v>
      </c>
      <c r="CD23" s="34">
        <f t="shared" si="26"/>
        <v>3.35</v>
      </c>
      <c r="CE23" s="35">
        <v>5</v>
      </c>
      <c r="CF23" s="35">
        <v>7</v>
      </c>
      <c r="CG23" s="32">
        <f t="shared" si="27"/>
        <v>6.3</v>
      </c>
      <c r="CH23" s="35"/>
      <c r="CI23" s="35"/>
      <c r="CJ23" s="33">
        <f t="shared" si="28"/>
        <v>3.2</v>
      </c>
      <c r="CK23" s="35"/>
      <c r="CL23" s="35"/>
      <c r="CM23" s="32">
        <f t="shared" si="29"/>
        <v>0</v>
      </c>
      <c r="CN23" s="35"/>
      <c r="CO23" s="35"/>
      <c r="CP23" s="33">
        <f t="shared" si="30"/>
        <v>0</v>
      </c>
      <c r="CQ23" s="34">
        <f t="shared" si="31"/>
        <v>0</v>
      </c>
      <c r="CR23" s="35"/>
      <c r="CS23" s="35"/>
      <c r="CT23" s="32">
        <f t="shared" si="32"/>
        <v>0</v>
      </c>
      <c r="CU23" s="35"/>
      <c r="CV23" s="35"/>
      <c r="CW23" s="33">
        <f t="shared" si="33"/>
        <v>0</v>
      </c>
      <c r="CX23" s="35"/>
      <c r="CY23" s="35"/>
      <c r="CZ23" s="32">
        <f t="shared" si="34"/>
        <v>0</v>
      </c>
      <c r="DA23" s="35"/>
      <c r="DB23" s="35"/>
      <c r="DC23" s="33">
        <f t="shared" si="35"/>
        <v>0</v>
      </c>
      <c r="DD23" s="34">
        <f t="shared" si="36"/>
        <v>0</v>
      </c>
      <c r="DE23" s="35">
        <v>6</v>
      </c>
      <c r="DF23" s="35">
        <v>6</v>
      </c>
      <c r="DG23" s="35">
        <v>9</v>
      </c>
      <c r="DH23" s="35">
        <v>9</v>
      </c>
      <c r="DI23" s="32">
        <f t="shared" si="37"/>
        <v>8</v>
      </c>
      <c r="DJ23" s="35">
        <v>7</v>
      </c>
      <c r="DK23" s="35"/>
      <c r="DL23" s="33">
        <f t="shared" si="38"/>
        <v>7.5</v>
      </c>
      <c r="DM23" s="35"/>
      <c r="DN23" s="35"/>
      <c r="DO23" s="32">
        <f t="shared" si="39"/>
        <v>0</v>
      </c>
      <c r="DP23" s="35"/>
      <c r="DQ23" s="35"/>
      <c r="DR23" s="33">
        <f t="shared" si="40"/>
        <v>0</v>
      </c>
      <c r="DS23" s="34">
        <f t="shared" si="41"/>
        <v>7.5</v>
      </c>
      <c r="DT23" s="35">
        <v>8</v>
      </c>
      <c r="DU23" s="35">
        <v>7</v>
      </c>
      <c r="DV23" s="32">
        <f t="shared" si="42"/>
        <v>7.3</v>
      </c>
      <c r="DW23" s="35"/>
      <c r="DX23" s="35"/>
      <c r="DY23" s="33">
        <f t="shared" si="43"/>
        <v>3.7</v>
      </c>
      <c r="DZ23" s="35"/>
      <c r="EA23" s="35"/>
      <c r="EB23" s="32">
        <f t="shared" si="44"/>
        <v>0</v>
      </c>
      <c r="EC23" s="35"/>
      <c r="ED23" s="35"/>
      <c r="EE23" s="33">
        <f t="shared" si="45"/>
        <v>0</v>
      </c>
      <c r="EF23" s="34">
        <f t="shared" si="46"/>
        <v>3.65</v>
      </c>
      <c r="EG23" s="35">
        <v>6</v>
      </c>
      <c r="EH23" s="35">
        <v>6</v>
      </c>
      <c r="EI23" s="32">
        <f t="shared" si="47"/>
        <v>6</v>
      </c>
      <c r="EJ23" s="35">
        <v>7</v>
      </c>
      <c r="EK23" s="35"/>
      <c r="EL23" s="33">
        <f t="shared" si="48"/>
        <v>6.5</v>
      </c>
      <c r="EM23" s="35"/>
      <c r="EN23" s="35"/>
      <c r="EO23" s="32">
        <f t="shared" si="49"/>
        <v>0</v>
      </c>
      <c r="EP23" s="35"/>
      <c r="EQ23" s="35"/>
      <c r="ER23" s="33">
        <f t="shared" si="50"/>
        <v>0</v>
      </c>
      <c r="ES23" s="34">
        <f t="shared" si="51"/>
        <v>6.5</v>
      </c>
      <c r="ET23" s="35">
        <v>8</v>
      </c>
      <c r="EU23" s="35">
        <v>7</v>
      </c>
      <c r="EV23" s="32">
        <f t="shared" si="52"/>
        <v>7.3</v>
      </c>
      <c r="EW23" s="35"/>
      <c r="EX23" s="35"/>
      <c r="EY23" s="33">
        <f t="shared" si="53"/>
        <v>3.7</v>
      </c>
      <c r="EZ23" s="35"/>
      <c r="FA23" s="35"/>
      <c r="FB23" s="32">
        <f t="shared" si="54"/>
        <v>0</v>
      </c>
      <c r="FC23" s="35"/>
      <c r="FD23" s="35"/>
      <c r="FE23" s="33">
        <f t="shared" si="55"/>
        <v>0</v>
      </c>
      <c r="FF23" s="34">
        <f t="shared" si="56"/>
        <v>3.65</v>
      </c>
      <c r="FG23" s="35"/>
      <c r="FH23" s="35"/>
      <c r="FI23" s="32">
        <f t="shared" si="57"/>
        <v>0</v>
      </c>
      <c r="FJ23" s="35"/>
      <c r="FK23" s="35"/>
      <c r="FL23" s="33">
        <f t="shared" si="58"/>
        <v>0</v>
      </c>
      <c r="FM23" s="35"/>
      <c r="FN23" s="35"/>
      <c r="FO23" s="32">
        <f t="shared" si="59"/>
        <v>0</v>
      </c>
      <c r="FP23" s="35"/>
      <c r="FQ23" s="35"/>
      <c r="FR23" s="33">
        <f t="shared" si="60"/>
        <v>0</v>
      </c>
      <c r="FS23" s="34">
        <f t="shared" si="61"/>
        <v>0</v>
      </c>
      <c r="FT23" s="35"/>
      <c r="FU23" s="35"/>
      <c r="FV23" s="32">
        <f t="shared" si="62"/>
        <v>0</v>
      </c>
      <c r="FW23" s="35">
        <v>8</v>
      </c>
      <c r="FX23" s="35">
        <v>9</v>
      </c>
      <c r="FY23" s="32">
        <f t="shared" si="63"/>
        <v>8.7</v>
      </c>
      <c r="FZ23" s="33">
        <f t="shared" si="64"/>
        <v>4.4</v>
      </c>
      <c r="GA23" s="35"/>
      <c r="GB23" s="35"/>
      <c r="GC23" s="33">
        <f t="shared" si="65"/>
        <v>2.2</v>
      </c>
      <c r="GD23" s="35"/>
      <c r="GE23" s="35"/>
      <c r="GF23" s="15"/>
      <c r="GG23" s="35"/>
      <c r="GH23" s="35"/>
      <c r="GI23" s="15"/>
      <c r="GJ23" s="34">
        <f t="shared" si="66"/>
        <v>2.2</v>
      </c>
      <c r="GK23" s="35">
        <v>5</v>
      </c>
      <c r="GL23" s="35">
        <v>6</v>
      </c>
      <c r="GM23" s="32">
        <f t="shared" si="67"/>
        <v>5.7</v>
      </c>
      <c r="GN23" s="35"/>
      <c r="GO23" s="35"/>
      <c r="GP23" s="33">
        <f t="shared" si="68"/>
        <v>2.9</v>
      </c>
      <c r="GQ23" s="35"/>
      <c r="GR23" s="35"/>
      <c r="GS23" s="32">
        <f t="shared" si="69"/>
        <v>0</v>
      </c>
      <c r="GT23" s="35"/>
      <c r="GU23" s="35"/>
      <c r="GV23" s="33">
        <f t="shared" si="70"/>
        <v>0</v>
      </c>
      <c r="GW23" s="34">
        <f t="shared" si="71"/>
        <v>2.85</v>
      </c>
      <c r="GX23" s="35"/>
      <c r="GY23" s="35"/>
      <c r="GZ23" s="35"/>
      <c r="HA23" s="32">
        <f t="shared" si="72"/>
        <v>0</v>
      </c>
      <c r="HB23" s="35"/>
      <c r="HC23" s="35"/>
      <c r="HD23" s="33">
        <f t="shared" si="73"/>
        <v>0</v>
      </c>
      <c r="HE23" s="35"/>
      <c r="HF23" s="35"/>
      <c r="HG23" s="32">
        <f t="shared" si="74"/>
        <v>0</v>
      </c>
      <c r="HH23" s="35"/>
      <c r="HI23" s="35"/>
      <c r="HJ23" s="33">
        <f t="shared" si="75"/>
        <v>0</v>
      </c>
      <c r="HK23" s="34">
        <f t="shared" si="76"/>
        <v>0</v>
      </c>
      <c r="HL23" s="35"/>
      <c r="HM23" s="35"/>
      <c r="HN23" s="32">
        <f t="shared" si="77"/>
        <v>0</v>
      </c>
      <c r="HO23" s="35"/>
      <c r="HP23" s="35"/>
      <c r="HQ23" s="33">
        <f t="shared" si="78"/>
        <v>0</v>
      </c>
      <c r="HR23" s="35"/>
      <c r="HS23" s="35"/>
      <c r="HT23" s="32">
        <f t="shared" si="79"/>
        <v>0</v>
      </c>
      <c r="HU23" s="35"/>
      <c r="HV23" s="35"/>
      <c r="HW23" s="33">
        <f t="shared" si="80"/>
        <v>0</v>
      </c>
      <c r="HX23" s="34">
        <f t="shared" si="81"/>
        <v>0</v>
      </c>
    </row>
    <row r="24" spans="1:232" s="11" customFormat="1" ht="15">
      <c r="A24" s="10">
        <v>16</v>
      </c>
      <c r="B24" s="14" t="s">
        <v>40</v>
      </c>
      <c r="C24" s="21" t="s">
        <v>294</v>
      </c>
      <c r="D24" s="20" t="s">
        <v>308</v>
      </c>
      <c r="E24" s="22" t="str">
        <f t="shared" si="0"/>
        <v>133DC2568</v>
      </c>
      <c r="F24" s="12" t="s">
        <v>309</v>
      </c>
      <c r="G24" s="13" t="s">
        <v>173</v>
      </c>
      <c r="H24" s="23" t="str">
        <f t="shared" si="1"/>
        <v>28/08/1991</v>
      </c>
      <c r="I24" s="20" t="s">
        <v>143</v>
      </c>
      <c r="J24" s="20" t="s">
        <v>47</v>
      </c>
      <c r="K24" s="20" t="s">
        <v>51</v>
      </c>
      <c r="L24" s="15" t="s">
        <v>68</v>
      </c>
      <c r="M24" s="14" t="s">
        <v>49</v>
      </c>
      <c r="N24" s="35">
        <v>6</v>
      </c>
      <c r="O24" s="35">
        <v>6</v>
      </c>
      <c r="P24" s="35">
        <v>6</v>
      </c>
      <c r="Q24" s="35">
        <v>6</v>
      </c>
      <c r="R24" s="32">
        <f t="shared" si="2"/>
        <v>6</v>
      </c>
      <c r="S24" s="35">
        <v>6</v>
      </c>
      <c r="T24" s="35"/>
      <c r="U24" s="33">
        <f t="shared" si="3"/>
        <v>6</v>
      </c>
      <c r="V24" s="35"/>
      <c r="W24" s="35"/>
      <c r="X24" s="32">
        <f t="shared" si="4"/>
        <v>0</v>
      </c>
      <c r="Y24" s="35"/>
      <c r="Z24" s="35"/>
      <c r="AA24" s="33">
        <f t="shared" si="5"/>
        <v>0</v>
      </c>
      <c r="AB24" s="34">
        <f t="shared" si="6"/>
        <v>6</v>
      </c>
      <c r="AC24" s="35">
        <v>7</v>
      </c>
      <c r="AD24" s="35">
        <v>5</v>
      </c>
      <c r="AE24" s="32">
        <f t="shared" si="7"/>
        <v>5.7</v>
      </c>
      <c r="AF24" s="35">
        <v>5</v>
      </c>
      <c r="AG24" s="35"/>
      <c r="AH24" s="33">
        <f t="shared" si="8"/>
        <v>5.4</v>
      </c>
      <c r="AI24" s="35"/>
      <c r="AJ24" s="35"/>
      <c r="AK24" s="32">
        <f t="shared" si="9"/>
        <v>0</v>
      </c>
      <c r="AL24" s="35"/>
      <c r="AM24" s="35"/>
      <c r="AN24" s="33">
        <f t="shared" si="10"/>
        <v>0</v>
      </c>
      <c r="AO24" s="34">
        <f t="shared" si="11"/>
        <v>5.35</v>
      </c>
      <c r="AP24" s="35"/>
      <c r="AQ24" s="35"/>
      <c r="AR24" s="32">
        <f t="shared" si="12"/>
        <v>0</v>
      </c>
      <c r="AS24" s="35"/>
      <c r="AT24" s="35"/>
      <c r="AU24" s="33">
        <f t="shared" si="13"/>
        <v>0</v>
      </c>
      <c r="AV24" s="35"/>
      <c r="AW24" s="35"/>
      <c r="AX24" s="32">
        <f t="shared" si="14"/>
        <v>0</v>
      </c>
      <c r="AY24" s="35"/>
      <c r="AZ24" s="35"/>
      <c r="BA24" s="33">
        <f t="shared" si="15"/>
        <v>0</v>
      </c>
      <c r="BB24" s="34">
        <f t="shared" si="16"/>
        <v>0</v>
      </c>
      <c r="BC24" s="35">
        <v>4</v>
      </c>
      <c r="BD24" s="35">
        <v>10</v>
      </c>
      <c r="BE24" s="35">
        <v>8</v>
      </c>
      <c r="BF24" s="35">
        <v>9</v>
      </c>
      <c r="BG24" s="32">
        <f t="shared" si="17"/>
        <v>8</v>
      </c>
      <c r="BH24" s="35">
        <v>6</v>
      </c>
      <c r="BI24" s="35"/>
      <c r="BJ24" s="33">
        <f t="shared" si="18"/>
        <v>7</v>
      </c>
      <c r="BK24" s="35"/>
      <c r="BL24" s="35"/>
      <c r="BM24" s="32">
        <f t="shared" si="19"/>
        <v>0</v>
      </c>
      <c r="BN24" s="35"/>
      <c r="BO24" s="35"/>
      <c r="BP24" s="33">
        <f t="shared" si="20"/>
        <v>0</v>
      </c>
      <c r="BQ24" s="34">
        <f t="shared" si="21"/>
        <v>7</v>
      </c>
      <c r="BR24" s="35">
        <v>7</v>
      </c>
      <c r="BS24" s="35">
        <v>5</v>
      </c>
      <c r="BT24" s="32">
        <f t="shared" si="22"/>
        <v>5.7</v>
      </c>
      <c r="BU24" s="35">
        <v>9</v>
      </c>
      <c r="BV24" s="35"/>
      <c r="BW24" s="33">
        <f t="shared" si="23"/>
        <v>7.4</v>
      </c>
      <c r="BX24" s="35"/>
      <c r="BY24" s="35"/>
      <c r="BZ24" s="32">
        <f t="shared" si="24"/>
        <v>0</v>
      </c>
      <c r="CA24" s="35"/>
      <c r="CB24" s="35"/>
      <c r="CC24" s="33">
        <f t="shared" si="25"/>
        <v>0</v>
      </c>
      <c r="CD24" s="34">
        <f t="shared" si="26"/>
        <v>7.35</v>
      </c>
      <c r="CE24" s="35"/>
      <c r="CF24" s="35"/>
      <c r="CG24" s="32">
        <f t="shared" si="27"/>
        <v>0</v>
      </c>
      <c r="CH24" s="35"/>
      <c r="CI24" s="35"/>
      <c r="CJ24" s="33">
        <f t="shared" si="28"/>
        <v>0</v>
      </c>
      <c r="CK24" s="35"/>
      <c r="CL24" s="35"/>
      <c r="CM24" s="32">
        <f t="shared" si="29"/>
        <v>0</v>
      </c>
      <c r="CN24" s="35"/>
      <c r="CO24" s="35"/>
      <c r="CP24" s="33">
        <f t="shared" si="30"/>
        <v>0</v>
      </c>
      <c r="CQ24" s="34">
        <f t="shared" si="31"/>
        <v>0</v>
      </c>
      <c r="CR24" s="35"/>
      <c r="CS24" s="35"/>
      <c r="CT24" s="32">
        <f t="shared" si="32"/>
        <v>0</v>
      </c>
      <c r="CU24" s="35"/>
      <c r="CV24" s="35"/>
      <c r="CW24" s="33">
        <f t="shared" si="33"/>
        <v>0</v>
      </c>
      <c r="CX24" s="35"/>
      <c r="CY24" s="35"/>
      <c r="CZ24" s="32">
        <f t="shared" si="34"/>
        <v>0</v>
      </c>
      <c r="DA24" s="35"/>
      <c r="DB24" s="35"/>
      <c r="DC24" s="33">
        <f t="shared" si="35"/>
        <v>0</v>
      </c>
      <c r="DD24" s="34">
        <f t="shared" si="36"/>
        <v>0</v>
      </c>
      <c r="DE24" s="35">
        <v>6</v>
      </c>
      <c r="DF24" s="35">
        <v>9</v>
      </c>
      <c r="DG24" s="35">
        <v>8</v>
      </c>
      <c r="DH24" s="35">
        <v>7</v>
      </c>
      <c r="DI24" s="32">
        <f t="shared" si="37"/>
        <v>7.5</v>
      </c>
      <c r="DJ24" s="36"/>
      <c r="DK24" s="35"/>
      <c r="DL24" s="33">
        <f t="shared" si="38"/>
        <v>3.8</v>
      </c>
      <c r="DM24" s="35"/>
      <c r="DN24" s="35"/>
      <c r="DO24" s="32">
        <f t="shared" si="39"/>
        <v>0</v>
      </c>
      <c r="DP24" s="35"/>
      <c r="DQ24" s="35"/>
      <c r="DR24" s="33">
        <f t="shared" si="40"/>
        <v>0</v>
      </c>
      <c r="DS24" s="34">
        <f t="shared" si="41"/>
        <v>3.75</v>
      </c>
      <c r="DT24" s="35"/>
      <c r="DU24" s="35"/>
      <c r="DV24" s="32">
        <f t="shared" si="42"/>
        <v>0</v>
      </c>
      <c r="DW24" s="35"/>
      <c r="DX24" s="35"/>
      <c r="DY24" s="33">
        <f t="shared" si="43"/>
        <v>0</v>
      </c>
      <c r="DZ24" s="35"/>
      <c r="EA24" s="35"/>
      <c r="EB24" s="32">
        <f t="shared" si="44"/>
        <v>0</v>
      </c>
      <c r="EC24" s="35"/>
      <c r="ED24" s="35"/>
      <c r="EE24" s="33">
        <f t="shared" si="45"/>
        <v>0</v>
      </c>
      <c r="EF24" s="34">
        <f t="shared" si="46"/>
        <v>0</v>
      </c>
      <c r="EG24" s="35">
        <v>7</v>
      </c>
      <c r="EH24" s="35">
        <v>7</v>
      </c>
      <c r="EI24" s="32">
        <f t="shared" si="47"/>
        <v>7</v>
      </c>
      <c r="EJ24" s="35">
        <v>7</v>
      </c>
      <c r="EK24" s="35"/>
      <c r="EL24" s="33">
        <f t="shared" si="48"/>
        <v>7</v>
      </c>
      <c r="EM24" s="35"/>
      <c r="EN24" s="35"/>
      <c r="EO24" s="32">
        <f t="shared" si="49"/>
        <v>0</v>
      </c>
      <c r="EP24" s="35"/>
      <c r="EQ24" s="35"/>
      <c r="ER24" s="33">
        <f t="shared" si="50"/>
        <v>0</v>
      </c>
      <c r="ES24" s="34">
        <f t="shared" si="51"/>
        <v>7</v>
      </c>
      <c r="ET24" s="35">
        <v>9</v>
      </c>
      <c r="EU24" s="35">
        <v>5</v>
      </c>
      <c r="EV24" s="32">
        <f t="shared" si="52"/>
        <v>6.3</v>
      </c>
      <c r="EW24" s="35"/>
      <c r="EX24" s="35"/>
      <c r="EY24" s="33">
        <f t="shared" si="53"/>
        <v>3.2</v>
      </c>
      <c r="EZ24" s="35"/>
      <c r="FA24" s="35"/>
      <c r="FB24" s="32">
        <f t="shared" si="54"/>
        <v>0</v>
      </c>
      <c r="FC24" s="35"/>
      <c r="FD24" s="35"/>
      <c r="FE24" s="33">
        <f t="shared" si="55"/>
        <v>0</v>
      </c>
      <c r="FF24" s="34">
        <f t="shared" si="56"/>
        <v>3.15</v>
      </c>
      <c r="FG24" s="35"/>
      <c r="FH24" s="35"/>
      <c r="FI24" s="32">
        <f t="shared" si="57"/>
        <v>0</v>
      </c>
      <c r="FJ24" s="35"/>
      <c r="FK24" s="35"/>
      <c r="FL24" s="33">
        <f t="shared" si="58"/>
        <v>0</v>
      </c>
      <c r="FM24" s="35"/>
      <c r="FN24" s="35"/>
      <c r="FO24" s="32">
        <f t="shared" si="59"/>
        <v>0</v>
      </c>
      <c r="FP24" s="35"/>
      <c r="FQ24" s="35"/>
      <c r="FR24" s="33">
        <f t="shared" si="60"/>
        <v>0</v>
      </c>
      <c r="FS24" s="34">
        <f t="shared" si="61"/>
        <v>0</v>
      </c>
      <c r="FT24" s="35"/>
      <c r="FU24" s="35"/>
      <c r="FV24" s="32">
        <f t="shared" si="62"/>
        <v>0</v>
      </c>
      <c r="FW24" s="35">
        <v>9</v>
      </c>
      <c r="FX24" s="35">
        <v>9</v>
      </c>
      <c r="FY24" s="32">
        <f t="shared" si="63"/>
        <v>9</v>
      </c>
      <c r="FZ24" s="33">
        <f t="shared" si="64"/>
        <v>4.5</v>
      </c>
      <c r="GA24" s="35"/>
      <c r="GB24" s="35"/>
      <c r="GC24" s="33">
        <f t="shared" si="65"/>
        <v>2.3</v>
      </c>
      <c r="GD24" s="35"/>
      <c r="GE24" s="35"/>
      <c r="GF24" s="15"/>
      <c r="GG24" s="35"/>
      <c r="GH24" s="35"/>
      <c r="GI24" s="15"/>
      <c r="GJ24" s="34">
        <f t="shared" si="66"/>
        <v>2.25</v>
      </c>
      <c r="GK24" s="35"/>
      <c r="GL24" s="35"/>
      <c r="GM24" s="32">
        <f t="shared" si="67"/>
        <v>0</v>
      </c>
      <c r="GN24" s="35"/>
      <c r="GO24" s="35"/>
      <c r="GP24" s="33">
        <f t="shared" si="68"/>
        <v>0</v>
      </c>
      <c r="GQ24" s="35"/>
      <c r="GR24" s="35"/>
      <c r="GS24" s="32">
        <f t="shared" si="69"/>
        <v>0</v>
      </c>
      <c r="GT24" s="35"/>
      <c r="GU24" s="35"/>
      <c r="GV24" s="33">
        <f t="shared" si="70"/>
        <v>0</v>
      </c>
      <c r="GW24" s="34">
        <f t="shared" si="71"/>
        <v>0</v>
      </c>
      <c r="GX24" s="35"/>
      <c r="GY24" s="35"/>
      <c r="GZ24" s="35"/>
      <c r="HA24" s="32">
        <f t="shared" si="72"/>
        <v>0</v>
      </c>
      <c r="HB24" s="35"/>
      <c r="HC24" s="35"/>
      <c r="HD24" s="33">
        <f t="shared" si="73"/>
        <v>0</v>
      </c>
      <c r="HE24" s="35"/>
      <c r="HF24" s="35"/>
      <c r="HG24" s="32">
        <f t="shared" si="74"/>
        <v>0</v>
      </c>
      <c r="HH24" s="35"/>
      <c r="HI24" s="35"/>
      <c r="HJ24" s="33">
        <f t="shared" si="75"/>
        <v>0</v>
      </c>
      <c r="HK24" s="34">
        <f t="shared" si="76"/>
        <v>0</v>
      </c>
      <c r="HL24" s="35"/>
      <c r="HM24" s="35"/>
      <c r="HN24" s="32">
        <f t="shared" si="77"/>
        <v>0</v>
      </c>
      <c r="HO24" s="35"/>
      <c r="HP24" s="35"/>
      <c r="HQ24" s="33">
        <f t="shared" si="78"/>
        <v>0</v>
      </c>
      <c r="HR24" s="35"/>
      <c r="HS24" s="35"/>
      <c r="HT24" s="32">
        <f t="shared" si="79"/>
        <v>0</v>
      </c>
      <c r="HU24" s="35"/>
      <c r="HV24" s="35"/>
      <c r="HW24" s="33">
        <f t="shared" si="80"/>
        <v>0</v>
      </c>
      <c r="HX24" s="34">
        <f t="shared" si="81"/>
        <v>0</v>
      </c>
    </row>
    <row r="25" spans="1:232" s="11" customFormat="1" ht="15">
      <c r="A25" s="10">
        <v>17</v>
      </c>
      <c r="B25" s="14" t="s">
        <v>40</v>
      </c>
      <c r="C25" s="21" t="s">
        <v>294</v>
      </c>
      <c r="D25" s="20" t="s">
        <v>300</v>
      </c>
      <c r="E25" s="22" t="str">
        <f t="shared" si="0"/>
        <v>133DC2562</v>
      </c>
      <c r="F25" s="12" t="s">
        <v>301</v>
      </c>
      <c r="G25" s="13" t="s">
        <v>53</v>
      </c>
      <c r="H25" s="23" t="str">
        <f t="shared" si="1"/>
        <v>03/08/1984</v>
      </c>
      <c r="I25" s="20" t="s">
        <v>76</v>
      </c>
      <c r="J25" s="20" t="s">
        <v>47</v>
      </c>
      <c r="K25" s="20" t="s">
        <v>146</v>
      </c>
      <c r="L25" s="15" t="s">
        <v>297</v>
      </c>
      <c r="M25" s="14" t="s">
        <v>70</v>
      </c>
      <c r="N25" s="35">
        <v>7</v>
      </c>
      <c r="O25" s="35">
        <v>6</v>
      </c>
      <c r="P25" s="35">
        <v>6</v>
      </c>
      <c r="Q25" s="35">
        <v>7</v>
      </c>
      <c r="R25" s="32">
        <f t="shared" si="2"/>
        <v>6.5</v>
      </c>
      <c r="S25" s="35">
        <v>7</v>
      </c>
      <c r="T25" s="35"/>
      <c r="U25" s="33">
        <f t="shared" si="3"/>
        <v>6.8</v>
      </c>
      <c r="V25" s="35"/>
      <c r="W25" s="35"/>
      <c r="X25" s="32">
        <f t="shared" si="4"/>
        <v>0</v>
      </c>
      <c r="Y25" s="35"/>
      <c r="Z25" s="35"/>
      <c r="AA25" s="33">
        <f t="shared" si="5"/>
        <v>0</v>
      </c>
      <c r="AB25" s="34">
        <f t="shared" si="6"/>
        <v>6.75</v>
      </c>
      <c r="AC25" s="35">
        <v>8</v>
      </c>
      <c r="AD25" s="35">
        <v>6</v>
      </c>
      <c r="AE25" s="32">
        <f t="shared" si="7"/>
        <v>6.7</v>
      </c>
      <c r="AF25" s="35">
        <v>6</v>
      </c>
      <c r="AG25" s="35"/>
      <c r="AH25" s="33">
        <f t="shared" si="8"/>
        <v>6.4</v>
      </c>
      <c r="AI25" s="35"/>
      <c r="AJ25" s="35"/>
      <c r="AK25" s="32">
        <f t="shared" si="9"/>
        <v>0</v>
      </c>
      <c r="AL25" s="35"/>
      <c r="AM25" s="35"/>
      <c r="AN25" s="33">
        <f t="shared" si="10"/>
        <v>0</v>
      </c>
      <c r="AO25" s="34">
        <f t="shared" si="11"/>
        <v>6.35</v>
      </c>
      <c r="AP25" s="35"/>
      <c r="AQ25" s="35"/>
      <c r="AR25" s="32">
        <f t="shared" si="12"/>
        <v>0</v>
      </c>
      <c r="AS25" s="35"/>
      <c r="AT25" s="35"/>
      <c r="AU25" s="33">
        <f t="shared" si="13"/>
        <v>0</v>
      </c>
      <c r="AV25" s="35"/>
      <c r="AW25" s="35"/>
      <c r="AX25" s="32">
        <f t="shared" si="14"/>
        <v>0</v>
      </c>
      <c r="AY25" s="35"/>
      <c r="AZ25" s="35"/>
      <c r="BA25" s="33">
        <f t="shared" si="15"/>
        <v>0</v>
      </c>
      <c r="BB25" s="34">
        <f t="shared" si="16"/>
        <v>0</v>
      </c>
      <c r="BC25" s="35">
        <v>5</v>
      </c>
      <c r="BD25" s="35">
        <v>7</v>
      </c>
      <c r="BE25" s="35">
        <v>7</v>
      </c>
      <c r="BF25" s="35">
        <v>8</v>
      </c>
      <c r="BG25" s="32">
        <f t="shared" si="17"/>
        <v>7</v>
      </c>
      <c r="BH25" s="35">
        <v>7</v>
      </c>
      <c r="BI25" s="35"/>
      <c r="BJ25" s="33">
        <f t="shared" si="18"/>
        <v>7</v>
      </c>
      <c r="BK25" s="35"/>
      <c r="BL25" s="35"/>
      <c r="BM25" s="32">
        <f t="shared" si="19"/>
        <v>0</v>
      </c>
      <c r="BN25" s="35"/>
      <c r="BO25" s="35"/>
      <c r="BP25" s="33">
        <f t="shared" si="20"/>
        <v>0</v>
      </c>
      <c r="BQ25" s="34">
        <f t="shared" si="21"/>
        <v>7</v>
      </c>
      <c r="BR25" s="35">
        <v>6</v>
      </c>
      <c r="BS25" s="35">
        <v>5</v>
      </c>
      <c r="BT25" s="32">
        <f t="shared" si="22"/>
        <v>5.3</v>
      </c>
      <c r="BU25" s="35">
        <v>9</v>
      </c>
      <c r="BV25" s="35"/>
      <c r="BW25" s="33">
        <f t="shared" si="23"/>
        <v>7.2</v>
      </c>
      <c r="BX25" s="35"/>
      <c r="BY25" s="35"/>
      <c r="BZ25" s="32">
        <f t="shared" si="24"/>
        <v>0</v>
      </c>
      <c r="CA25" s="35"/>
      <c r="CB25" s="35"/>
      <c r="CC25" s="33">
        <f t="shared" si="25"/>
        <v>0</v>
      </c>
      <c r="CD25" s="34">
        <f t="shared" si="26"/>
        <v>7.15</v>
      </c>
      <c r="CE25" s="35">
        <v>7</v>
      </c>
      <c r="CF25" s="35">
        <v>7</v>
      </c>
      <c r="CG25" s="32">
        <f t="shared" si="27"/>
        <v>7</v>
      </c>
      <c r="CH25" s="35"/>
      <c r="CI25" s="35"/>
      <c r="CJ25" s="33">
        <f t="shared" si="28"/>
        <v>3.5</v>
      </c>
      <c r="CK25" s="35"/>
      <c r="CL25" s="35"/>
      <c r="CM25" s="32">
        <f t="shared" si="29"/>
        <v>0</v>
      </c>
      <c r="CN25" s="35"/>
      <c r="CO25" s="35"/>
      <c r="CP25" s="33">
        <f t="shared" si="30"/>
        <v>0</v>
      </c>
      <c r="CQ25" s="34">
        <f t="shared" si="31"/>
        <v>0</v>
      </c>
      <c r="CR25" s="35"/>
      <c r="CS25" s="35"/>
      <c r="CT25" s="32">
        <f t="shared" si="32"/>
        <v>0</v>
      </c>
      <c r="CU25" s="35"/>
      <c r="CV25" s="35"/>
      <c r="CW25" s="33">
        <f t="shared" si="33"/>
        <v>0</v>
      </c>
      <c r="CX25" s="35"/>
      <c r="CY25" s="35"/>
      <c r="CZ25" s="32">
        <f t="shared" si="34"/>
        <v>0</v>
      </c>
      <c r="DA25" s="35"/>
      <c r="DB25" s="35"/>
      <c r="DC25" s="33">
        <f t="shared" si="35"/>
        <v>0</v>
      </c>
      <c r="DD25" s="34">
        <f t="shared" si="36"/>
        <v>0</v>
      </c>
      <c r="DE25" s="35">
        <v>6</v>
      </c>
      <c r="DF25" s="35">
        <v>6</v>
      </c>
      <c r="DG25" s="35">
        <v>9</v>
      </c>
      <c r="DH25" s="35">
        <v>9</v>
      </c>
      <c r="DI25" s="32">
        <f t="shared" si="37"/>
        <v>8</v>
      </c>
      <c r="DJ25" s="35">
        <v>8</v>
      </c>
      <c r="DK25" s="35"/>
      <c r="DL25" s="33">
        <f t="shared" si="38"/>
        <v>8</v>
      </c>
      <c r="DM25" s="35"/>
      <c r="DN25" s="35"/>
      <c r="DO25" s="32">
        <f t="shared" si="39"/>
        <v>0</v>
      </c>
      <c r="DP25" s="35"/>
      <c r="DQ25" s="35"/>
      <c r="DR25" s="33">
        <f t="shared" si="40"/>
        <v>0</v>
      </c>
      <c r="DS25" s="34">
        <f t="shared" si="41"/>
        <v>8</v>
      </c>
      <c r="DT25" s="35">
        <v>5</v>
      </c>
      <c r="DU25" s="35">
        <v>7</v>
      </c>
      <c r="DV25" s="32">
        <f t="shared" si="42"/>
        <v>6.3</v>
      </c>
      <c r="DW25" s="35"/>
      <c r="DX25" s="35"/>
      <c r="DY25" s="33">
        <f t="shared" si="43"/>
        <v>3.2</v>
      </c>
      <c r="DZ25" s="35"/>
      <c r="EA25" s="35"/>
      <c r="EB25" s="32">
        <f t="shared" si="44"/>
        <v>0</v>
      </c>
      <c r="EC25" s="35"/>
      <c r="ED25" s="35"/>
      <c r="EE25" s="33">
        <f t="shared" si="45"/>
        <v>0</v>
      </c>
      <c r="EF25" s="34">
        <f t="shared" si="46"/>
        <v>3.15</v>
      </c>
      <c r="EG25" s="35">
        <v>6</v>
      </c>
      <c r="EH25" s="35">
        <v>7</v>
      </c>
      <c r="EI25" s="32">
        <f t="shared" si="47"/>
        <v>6.7</v>
      </c>
      <c r="EJ25" s="35">
        <v>7</v>
      </c>
      <c r="EK25" s="35"/>
      <c r="EL25" s="33">
        <f t="shared" si="48"/>
        <v>6.9</v>
      </c>
      <c r="EM25" s="35"/>
      <c r="EN25" s="35"/>
      <c r="EO25" s="32">
        <f t="shared" si="49"/>
        <v>0</v>
      </c>
      <c r="EP25" s="35"/>
      <c r="EQ25" s="35"/>
      <c r="ER25" s="33">
        <f t="shared" si="50"/>
        <v>0</v>
      </c>
      <c r="ES25" s="34">
        <f t="shared" si="51"/>
        <v>6.85</v>
      </c>
      <c r="ET25" s="35">
        <v>10</v>
      </c>
      <c r="EU25" s="35">
        <v>9</v>
      </c>
      <c r="EV25" s="32">
        <f t="shared" si="52"/>
        <v>9.3</v>
      </c>
      <c r="EW25" s="35"/>
      <c r="EX25" s="35"/>
      <c r="EY25" s="33">
        <f t="shared" si="53"/>
        <v>4.7</v>
      </c>
      <c r="EZ25" s="35"/>
      <c r="FA25" s="35"/>
      <c r="FB25" s="32">
        <f t="shared" si="54"/>
        <v>0</v>
      </c>
      <c r="FC25" s="35"/>
      <c r="FD25" s="35"/>
      <c r="FE25" s="33">
        <f t="shared" si="55"/>
        <v>0</v>
      </c>
      <c r="FF25" s="34">
        <f t="shared" si="56"/>
        <v>4.65</v>
      </c>
      <c r="FG25" s="35">
        <v>5</v>
      </c>
      <c r="FH25" s="35">
        <v>6</v>
      </c>
      <c r="FI25" s="32">
        <f t="shared" si="57"/>
        <v>5.7</v>
      </c>
      <c r="FJ25" s="35">
        <v>6</v>
      </c>
      <c r="FK25" s="35"/>
      <c r="FL25" s="33">
        <f t="shared" si="58"/>
        <v>5.9</v>
      </c>
      <c r="FM25" s="35"/>
      <c r="FN25" s="35"/>
      <c r="FO25" s="32">
        <f t="shared" si="59"/>
        <v>0</v>
      </c>
      <c r="FP25" s="35"/>
      <c r="FQ25" s="35"/>
      <c r="FR25" s="33">
        <f t="shared" si="60"/>
        <v>0</v>
      </c>
      <c r="FS25" s="34">
        <f t="shared" si="61"/>
        <v>5.85</v>
      </c>
      <c r="FT25" s="35">
        <v>6</v>
      </c>
      <c r="FU25" s="35">
        <v>5</v>
      </c>
      <c r="FV25" s="32">
        <f t="shared" si="62"/>
        <v>5.3</v>
      </c>
      <c r="FW25" s="35">
        <v>8</v>
      </c>
      <c r="FX25" s="35">
        <v>8</v>
      </c>
      <c r="FY25" s="32">
        <f t="shared" si="63"/>
        <v>8</v>
      </c>
      <c r="FZ25" s="33">
        <f t="shared" si="64"/>
        <v>6.7</v>
      </c>
      <c r="GA25" s="35">
        <v>8</v>
      </c>
      <c r="GB25" s="35"/>
      <c r="GC25" s="33">
        <f t="shared" si="65"/>
        <v>7.4</v>
      </c>
      <c r="GD25" s="35"/>
      <c r="GE25" s="35"/>
      <c r="GF25" s="15"/>
      <c r="GG25" s="35"/>
      <c r="GH25" s="35"/>
      <c r="GI25" s="15"/>
      <c r="GJ25" s="34">
        <f t="shared" si="66"/>
        <v>7.35</v>
      </c>
      <c r="GK25" s="35">
        <v>5</v>
      </c>
      <c r="GL25" s="35">
        <v>6</v>
      </c>
      <c r="GM25" s="32">
        <f t="shared" si="67"/>
        <v>5.7</v>
      </c>
      <c r="GN25" s="35"/>
      <c r="GO25" s="35"/>
      <c r="GP25" s="33">
        <f t="shared" si="68"/>
        <v>2.9</v>
      </c>
      <c r="GQ25" s="35"/>
      <c r="GR25" s="35"/>
      <c r="GS25" s="32">
        <f t="shared" si="69"/>
        <v>0</v>
      </c>
      <c r="GT25" s="35"/>
      <c r="GU25" s="35"/>
      <c r="GV25" s="33">
        <f t="shared" si="70"/>
        <v>0</v>
      </c>
      <c r="GW25" s="34">
        <f t="shared" si="71"/>
        <v>2.85</v>
      </c>
      <c r="GX25" s="35">
        <v>6</v>
      </c>
      <c r="GY25" s="35">
        <v>6</v>
      </c>
      <c r="GZ25" s="35">
        <v>6</v>
      </c>
      <c r="HA25" s="32">
        <f>ROUND((GX25+GY25*2+GZ25*2)/5,1)</f>
        <v>6</v>
      </c>
      <c r="HB25" s="35">
        <v>5</v>
      </c>
      <c r="HC25" s="35"/>
      <c r="HD25" s="33">
        <f t="shared" si="73"/>
        <v>5.5</v>
      </c>
      <c r="HE25" s="35"/>
      <c r="HF25" s="35"/>
      <c r="HG25" s="32">
        <f t="shared" si="74"/>
        <v>0</v>
      </c>
      <c r="HH25" s="35"/>
      <c r="HI25" s="35"/>
      <c r="HJ25" s="33">
        <f t="shared" si="75"/>
        <v>0</v>
      </c>
      <c r="HK25" s="34">
        <f t="shared" si="76"/>
        <v>5.5</v>
      </c>
      <c r="HL25" s="35">
        <v>7</v>
      </c>
      <c r="HM25" s="35">
        <v>6</v>
      </c>
      <c r="HN25" s="32">
        <f t="shared" si="77"/>
        <v>6.3</v>
      </c>
      <c r="HO25" s="31">
        <v>7.5</v>
      </c>
      <c r="HP25" s="35"/>
      <c r="HQ25" s="33">
        <f t="shared" si="78"/>
        <v>6.9</v>
      </c>
      <c r="HR25" s="35"/>
      <c r="HS25" s="35"/>
      <c r="HT25" s="32">
        <f t="shared" si="79"/>
        <v>0</v>
      </c>
      <c r="HU25" s="35"/>
      <c r="HV25" s="35"/>
      <c r="HW25" s="33">
        <f t="shared" si="80"/>
        <v>0</v>
      </c>
      <c r="HX25" s="34">
        <f t="shared" si="81"/>
        <v>6.9</v>
      </c>
    </row>
    <row r="26" spans="1:232" s="11" customFormat="1" ht="15">
      <c r="A26" s="10">
        <v>18</v>
      </c>
      <c r="B26" s="14" t="s">
        <v>40</v>
      </c>
      <c r="C26" s="21" t="s">
        <v>294</v>
      </c>
      <c r="D26" s="20" t="s">
        <v>323</v>
      </c>
      <c r="E26" s="22" t="str">
        <f t="shared" si="0"/>
        <v>133DC2594</v>
      </c>
      <c r="F26" s="12" t="s">
        <v>373</v>
      </c>
      <c r="G26" s="13" t="s">
        <v>102</v>
      </c>
      <c r="H26" s="23" t="str">
        <f t="shared" si="1"/>
        <v>09/04/1990</v>
      </c>
      <c r="I26" s="20" t="s">
        <v>66</v>
      </c>
      <c r="J26" s="20" t="s">
        <v>56</v>
      </c>
      <c r="K26" s="20" t="s">
        <v>77</v>
      </c>
      <c r="L26" s="15" t="s">
        <v>100</v>
      </c>
      <c r="M26" s="14" t="s">
        <v>43</v>
      </c>
      <c r="N26" s="35"/>
      <c r="O26" s="35"/>
      <c r="P26" s="35"/>
      <c r="Q26" s="35"/>
      <c r="R26" s="32">
        <f t="shared" si="2"/>
        <v>0</v>
      </c>
      <c r="S26" s="35"/>
      <c r="T26" s="35"/>
      <c r="U26" s="33">
        <f t="shared" si="3"/>
        <v>0</v>
      </c>
      <c r="V26" s="35"/>
      <c r="W26" s="35"/>
      <c r="X26" s="32">
        <f t="shared" si="4"/>
        <v>0</v>
      </c>
      <c r="Y26" s="35"/>
      <c r="Z26" s="35"/>
      <c r="AA26" s="33">
        <f t="shared" si="5"/>
        <v>0</v>
      </c>
      <c r="AB26" s="34">
        <f t="shared" si="6"/>
        <v>0</v>
      </c>
      <c r="AC26" s="35"/>
      <c r="AD26" s="35"/>
      <c r="AE26" s="32">
        <f t="shared" si="7"/>
        <v>0</v>
      </c>
      <c r="AF26" s="35"/>
      <c r="AG26" s="35"/>
      <c r="AH26" s="33">
        <f t="shared" si="8"/>
        <v>0</v>
      </c>
      <c r="AI26" s="35"/>
      <c r="AJ26" s="35"/>
      <c r="AK26" s="32">
        <f t="shared" si="9"/>
        <v>0</v>
      </c>
      <c r="AL26" s="35"/>
      <c r="AM26" s="35"/>
      <c r="AN26" s="33">
        <f t="shared" si="10"/>
        <v>0</v>
      </c>
      <c r="AO26" s="34">
        <f t="shared" si="11"/>
        <v>0</v>
      </c>
      <c r="AP26" s="35"/>
      <c r="AQ26" s="35"/>
      <c r="AR26" s="32">
        <f t="shared" si="12"/>
        <v>0</v>
      </c>
      <c r="AS26" s="35"/>
      <c r="AT26" s="35"/>
      <c r="AU26" s="33">
        <f t="shared" si="13"/>
        <v>0</v>
      </c>
      <c r="AV26" s="35"/>
      <c r="AW26" s="35"/>
      <c r="AX26" s="32">
        <f t="shared" si="14"/>
        <v>0</v>
      </c>
      <c r="AY26" s="35"/>
      <c r="AZ26" s="35"/>
      <c r="BA26" s="33">
        <f t="shared" si="15"/>
        <v>0</v>
      </c>
      <c r="BB26" s="34">
        <f t="shared" si="16"/>
        <v>0</v>
      </c>
      <c r="BC26" s="35"/>
      <c r="BD26" s="35"/>
      <c r="BE26" s="35"/>
      <c r="BF26" s="35"/>
      <c r="BG26" s="32">
        <f t="shared" si="17"/>
        <v>0</v>
      </c>
      <c r="BH26" s="35"/>
      <c r="BI26" s="35"/>
      <c r="BJ26" s="33">
        <f t="shared" si="18"/>
        <v>0</v>
      </c>
      <c r="BK26" s="35"/>
      <c r="BL26" s="35"/>
      <c r="BM26" s="32">
        <f t="shared" si="19"/>
        <v>0</v>
      </c>
      <c r="BN26" s="35"/>
      <c r="BO26" s="35"/>
      <c r="BP26" s="33">
        <f t="shared" si="20"/>
        <v>0</v>
      </c>
      <c r="BQ26" s="34">
        <f t="shared" si="21"/>
        <v>0</v>
      </c>
      <c r="BR26" s="35"/>
      <c r="BS26" s="35"/>
      <c r="BT26" s="32">
        <f t="shared" si="22"/>
        <v>0</v>
      </c>
      <c r="BU26" s="35"/>
      <c r="BV26" s="35"/>
      <c r="BW26" s="33">
        <f t="shared" si="23"/>
        <v>0</v>
      </c>
      <c r="BX26" s="35"/>
      <c r="BY26" s="35"/>
      <c r="BZ26" s="32">
        <f t="shared" si="24"/>
        <v>0</v>
      </c>
      <c r="CA26" s="35"/>
      <c r="CB26" s="35"/>
      <c r="CC26" s="33">
        <f t="shared" si="25"/>
        <v>0</v>
      </c>
      <c r="CD26" s="34">
        <f t="shared" si="26"/>
        <v>0</v>
      </c>
      <c r="CE26" s="35"/>
      <c r="CF26" s="35"/>
      <c r="CG26" s="32">
        <f t="shared" si="27"/>
        <v>0</v>
      </c>
      <c r="CH26" s="35"/>
      <c r="CI26" s="35"/>
      <c r="CJ26" s="33">
        <f t="shared" si="28"/>
        <v>0</v>
      </c>
      <c r="CK26" s="35"/>
      <c r="CL26" s="35"/>
      <c r="CM26" s="32">
        <f t="shared" si="29"/>
        <v>0</v>
      </c>
      <c r="CN26" s="35"/>
      <c r="CO26" s="35"/>
      <c r="CP26" s="33">
        <f t="shared" si="30"/>
        <v>0</v>
      </c>
      <c r="CQ26" s="34">
        <f t="shared" si="31"/>
        <v>0</v>
      </c>
      <c r="CR26" s="35"/>
      <c r="CS26" s="35"/>
      <c r="CT26" s="32">
        <f t="shared" si="32"/>
        <v>0</v>
      </c>
      <c r="CU26" s="35"/>
      <c r="CV26" s="35"/>
      <c r="CW26" s="33">
        <f t="shared" si="33"/>
        <v>0</v>
      </c>
      <c r="CX26" s="35"/>
      <c r="CY26" s="35"/>
      <c r="CZ26" s="32">
        <f t="shared" si="34"/>
        <v>0</v>
      </c>
      <c r="DA26" s="35"/>
      <c r="DB26" s="35"/>
      <c r="DC26" s="33">
        <f t="shared" si="35"/>
        <v>0</v>
      </c>
      <c r="DD26" s="34">
        <f t="shared" si="36"/>
        <v>0</v>
      </c>
      <c r="DE26" s="35"/>
      <c r="DF26" s="35"/>
      <c r="DG26" s="35"/>
      <c r="DH26" s="35"/>
      <c r="DI26" s="32">
        <f t="shared" si="37"/>
        <v>0</v>
      </c>
      <c r="DJ26" s="35"/>
      <c r="DK26" s="35"/>
      <c r="DL26" s="33">
        <f t="shared" si="38"/>
        <v>0</v>
      </c>
      <c r="DM26" s="35"/>
      <c r="DN26" s="35"/>
      <c r="DO26" s="32">
        <f t="shared" si="39"/>
        <v>0</v>
      </c>
      <c r="DP26" s="35"/>
      <c r="DQ26" s="35"/>
      <c r="DR26" s="33">
        <f t="shared" si="40"/>
        <v>0</v>
      </c>
      <c r="DS26" s="34">
        <f t="shared" si="41"/>
        <v>0</v>
      </c>
      <c r="DT26" s="35"/>
      <c r="DU26" s="35"/>
      <c r="DV26" s="32">
        <f t="shared" si="42"/>
        <v>0</v>
      </c>
      <c r="DW26" s="35"/>
      <c r="DX26" s="35"/>
      <c r="DY26" s="33">
        <f t="shared" si="43"/>
        <v>0</v>
      </c>
      <c r="DZ26" s="35"/>
      <c r="EA26" s="35"/>
      <c r="EB26" s="32">
        <f t="shared" si="44"/>
        <v>0</v>
      </c>
      <c r="EC26" s="35"/>
      <c r="ED26" s="35"/>
      <c r="EE26" s="33">
        <f t="shared" si="45"/>
        <v>0</v>
      </c>
      <c r="EF26" s="34">
        <f t="shared" si="46"/>
        <v>0</v>
      </c>
      <c r="EG26" s="35"/>
      <c r="EH26" s="35"/>
      <c r="EI26" s="32">
        <f t="shared" si="47"/>
        <v>0</v>
      </c>
      <c r="EJ26" s="35"/>
      <c r="EK26" s="35"/>
      <c r="EL26" s="33">
        <f t="shared" si="48"/>
        <v>0</v>
      </c>
      <c r="EM26" s="35"/>
      <c r="EN26" s="35"/>
      <c r="EO26" s="32">
        <f t="shared" si="49"/>
        <v>0</v>
      </c>
      <c r="EP26" s="35"/>
      <c r="EQ26" s="35"/>
      <c r="ER26" s="33">
        <f t="shared" si="50"/>
        <v>0</v>
      </c>
      <c r="ES26" s="34">
        <f t="shared" si="51"/>
        <v>0</v>
      </c>
      <c r="ET26" s="35"/>
      <c r="EU26" s="35"/>
      <c r="EV26" s="32">
        <f t="shared" si="52"/>
        <v>0</v>
      </c>
      <c r="EW26" s="35"/>
      <c r="EX26" s="35"/>
      <c r="EY26" s="33">
        <f t="shared" si="53"/>
        <v>0</v>
      </c>
      <c r="EZ26" s="35"/>
      <c r="FA26" s="35"/>
      <c r="FB26" s="32">
        <f t="shared" si="54"/>
        <v>0</v>
      </c>
      <c r="FC26" s="35"/>
      <c r="FD26" s="35"/>
      <c r="FE26" s="33">
        <f t="shared" si="55"/>
        <v>0</v>
      </c>
      <c r="FF26" s="34">
        <f t="shared" si="56"/>
        <v>0</v>
      </c>
      <c r="FG26" s="35"/>
      <c r="FH26" s="35"/>
      <c r="FI26" s="32">
        <f t="shared" si="57"/>
        <v>0</v>
      </c>
      <c r="FJ26" s="35"/>
      <c r="FK26" s="35"/>
      <c r="FL26" s="33">
        <f t="shared" si="58"/>
        <v>0</v>
      </c>
      <c r="FM26" s="35"/>
      <c r="FN26" s="35"/>
      <c r="FO26" s="32">
        <f t="shared" si="59"/>
        <v>0</v>
      </c>
      <c r="FP26" s="35"/>
      <c r="FQ26" s="35"/>
      <c r="FR26" s="33">
        <f t="shared" si="60"/>
        <v>0</v>
      </c>
      <c r="FS26" s="34">
        <f t="shared" si="61"/>
        <v>0</v>
      </c>
      <c r="FT26" s="35"/>
      <c r="FU26" s="35"/>
      <c r="FV26" s="32">
        <f t="shared" si="62"/>
        <v>0</v>
      </c>
      <c r="FW26" s="35"/>
      <c r="FX26" s="35"/>
      <c r="FY26" s="32">
        <f t="shared" si="63"/>
        <v>0</v>
      </c>
      <c r="FZ26" s="33">
        <f t="shared" si="64"/>
        <v>0</v>
      </c>
      <c r="GA26" s="35"/>
      <c r="GB26" s="35"/>
      <c r="GC26" s="33">
        <f t="shared" si="65"/>
        <v>0</v>
      </c>
      <c r="GD26" s="35"/>
      <c r="GE26" s="35"/>
      <c r="GF26" s="15"/>
      <c r="GG26" s="35"/>
      <c r="GH26" s="35"/>
      <c r="GI26" s="15"/>
      <c r="GJ26" s="34">
        <f t="shared" si="66"/>
        <v>0</v>
      </c>
      <c r="GK26" s="35"/>
      <c r="GL26" s="35"/>
      <c r="GM26" s="32">
        <f t="shared" si="67"/>
        <v>0</v>
      </c>
      <c r="GN26" s="35"/>
      <c r="GO26" s="35"/>
      <c r="GP26" s="33">
        <f t="shared" si="68"/>
        <v>0</v>
      </c>
      <c r="GQ26" s="35"/>
      <c r="GR26" s="35"/>
      <c r="GS26" s="32">
        <f t="shared" si="69"/>
        <v>0</v>
      </c>
      <c r="GT26" s="35"/>
      <c r="GU26" s="35"/>
      <c r="GV26" s="33">
        <f t="shared" si="70"/>
        <v>0</v>
      </c>
      <c r="GW26" s="34">
        <f t="shared" si="71"/>
        <v>0</v>
      </c>
      <c r="GX26" s="35"/>
      <c r="GY26" s="35"/>
      <c r="GZ26" s="35"/>
      <c r="HA26" s="32">
        <f t="shared" si="72"/>
        <v>0</v>
      </c>
      <c r="HB26" s="35"/>
      <c r="HC26" s="35"/>
      <c r="HD26" s="33">
        <f t="shared" si="73"/>
        <v>0</v>
      </c>
      <c r="HE26" s="35"/>
      <c r="HF26" s="35"/>
      <c r="HG26" s="32">
        <f t="shared" si="74"/>
        <v>0</v>
      </c>
      <c r="HH26" s="35"/>
      <c r="HI26" s="35"/>
      <c r="HJ26" s="33">
        <f t="shared" si="75"/>
        <v>0</v>
      </c>
      <c r="HK26" s="34">
        <f t="shared" si="76"/>
        <v>0</v>
      </c>
      <c r="HL26" s="35"/>
      <c r="HM26" s="35"/>
      <c r="HN26" s="32">
        <f t="shared" si="77"/>
        <v>0</v>
      </c>
      <c r="HO26" s="35"/>
      <c r="HP26" s="35"/>
      <c r="HQ26" s="33">
        <f t="shared" si="78"/>
        <v>0</v>
      </c>
      <c r="HR26" s="35"/>
      <c r="HS26" s="35"/>
      <c r="HT26" s="32">
        <f t="shared" si="79"/>
        <v>0</v>
      </c>
      <c r="HU26" s="35"/>
      <c r="HV26" s="35"/>
      <c r="HW26" s="33">
        <f t="shared" si="80"/>
        <v>0</v>
      </c>
      <c r="HX26" s="34">
        <f t="shared" si="81"/>
        <v>0</v>
      </c>
    </row>
    <row r="27" spans="1:232" s="11" customFormat="1" ht="15">
      <c r="A27" s="10">
        <v>19</v>
      </c>
      <c r="B27" s="14" t="s">
        <v>40</v>
      </c>
      <c r="C27" s="21" t="s">
        <v>294</v>
      </c>
      <c r="D27" s="20" t="s">
        <v>390</v>
      </c>
      <c r="E27" s="22" t="str">
        <f t="shared" si="0"/>
        <v>133DC2638</v>
      </c>
      <c r="F27" s="12" t="s">
        <v>392</v>
      </c>
      <c r="G27" s="13" t="s">
        <v>393</v>
      </c>
      <c r="H27" s="23" t="str">
        <f t="shared" si="1"/>
        <v>23/10/1995</v>
      </c>
      <c r="I27" s="20" t="s">
        <v>75</v>
      </c>
      <c r="J27" s="20" t="s">
        <v>50</v>
      </c>
      <c r="K27" s="20" t="s">
        <v>72</v>
      </c>
      <c r="L27" s="15" t="s">
        <v>395</v>
      </c>
      <c r="M27" s="14" t="s">
        <v>132</v>
      </c>
      <c r="N27" s="35"/>
      <c r="O27" s="35"/>
      <c r="P27" s="35"/>
      <c r="Q27" s="35"/>
      <c r="R27" s="32">
        <f t="shared" si="2"/>
        <v>0</v>
      </c>
      <c r="S27" s="35"/>
      <c r="T27" s="35"/>
      <c r="U27" s="33">
        <f t="shared" si="3"/>
        <v>0</v>
      </c>
      <c r="V27" s="35"/>
      <c r="W27" s="35"/>
      <c r="X27" s="32"/>
      <c r="Y27" s="35"/>
      <c r="Z27" s="35"/>
      <c r="AA27" s="33"/>
      <c r="AB27" s="34">
        <f t="shared" si="6"/>
        <v>0</v>
      </c>
      <c r="AC27" s="35"/>
      <c r="AD27" s="35"/>
      <c r="AE27" s="32">
        <f t="shared" si="7"/>
        <v>0</v>
      </c>
      <c r="AF27" s="35"/>
      <c r="AG27" s="35"/>
      <c r="AH27" s="33">
        <f t="shared" si="8"/>
        <v>0</v>
      </c>
      <c r="AI27" s="35"/>
      <c r="AJ27" s="35"/>
      <c r="AK27" s="32"/>
      <c r="AL27" s="35"/>
      <c r="AM27" s="35"/>
      <c r="AN27" s="33"/>
      <c r="AO27" s="34">
        <f t="shared" si="11"/>
        <v>0</v>
      </c>
      <c r="AP27" s="35"/>
      <c r="AQ27" s="35"/>
      <c r="AR27" s="32">
        <f t="shared" si="12"/>
        <v>0</v>
      </c>
      <c r="AS27" s="35"/>
      <c r="AT27" s="35"/>
      <c r="AU27" s="33">
        <f t="shared" si="13"/>
        <v>0</v>
      </c>
      <c r="AV27" s="35"/>
      <c r="AW27" s="35"/>
      <c r="AX27" s="32"/>
      <c r="AY27" s="35"/>
      <c r="AZ27" s="35"/>
      <c r="BA27" s="33"/>
      <c r="BB27" s="34">
        <f t="shared" si="16"/>
        <v>0</v>
      </c>
      <c r="BC27" s="35"/>
      <c r="BD27" s="35"/>
      <c r="BE27" s="35"/>
      <c r="BF27" s="35"/>
      <c r="BG27" s="32">
        <f t="shared" si="17"/>
        <v>0</v>
      </c>
      <c r="BH27" s="35"/>
      <c r="BI27" s="35"/>
      <c r="BJ27" s="33">
        <f t="shared" si="18"/>
        <v>0</v>
      </c>
      <c r="BK27" s="35"/>
      <c r="BL27" s="35"/>
      <c r="BM27" s="32"/>
      <c r="BN27" s="35"/>
      <c r="BO27" s="35"/>
      <c r="BP27" s="33"/>
      <c r="BQ27" s="34">
        <f t="shared" si="21"/>
        <v>0</v>
      </c>
      <c r="BR27" s="35"/>
      <c r="BS27" s="35"/>
      <c r="BT27" s="32">
        <f t="shared" si="22"/>
        <v>0</v>
      </c>
      <c r="BU27" s="35"/>
      <c r="BV27" s="35"/>
      <c r="BW27" s="33">
        <f t="shared" si="23"/>
        <v>0</v>
      </c>
      <c r="BX27" s="35"/>
      <c r="BY27" s="35"/>
      <c r="BZ27" s="32"/>
      <c r="CA27" s="35"/>
      <c r="CB27" s="35"/>
      <c r="CC27" s="33"/>
      <c r="CD27" s="34">
        <f t="shared" si="26"/>
        <v>0</v>
      </c>
      <c r="CE27" s="35">
        <v>7</v>
      </c>
      <c r="CF27" s="35">
        <v>7</v>
      </c>
      <c r="CG27" s="32">
        <f t="shared" si="27"/>
        <v>7</v>
      </c>
      <c r="CH27" s="35"/>
      <c r="CI27" s="35"/>
      <c r="CJ27" s="33">
        <f t="shared" si="28"/>
        <v>3.5</v>
      </c>
      <c r="CK27" s="35"/>
      <c r="CL27" s="35"/>
      <c r="CM27" s="32"/>
      <c r="CN27" s="35"/>
      <c r="CO27" s="35"/>
      <c r="CP27" s="33"/>
      <c r="CQ27" s="34">
        <f t="shared" si="31"/>
        <v>3.5</v>
      </c>
      <c r="CR27" s="35"/>
      <c r="CS27" s="35"/>
      <c r="CT27" s="32">
        <f t="shared" si="32"/>
        <v>0</v>
      </c>
      <c r="CU27" s="35"/>
      <c r="CV27" s="35"/>
      <c r="CW27" s="33">
        <f t="shared" si="33"/>
        <v>0</v>
      </c>
      <c r="CX27" s="35"/>
      <c r="CY27" s="35"/>
      <c r="CZ27" s="32"/>
      <c r="DA27" s="35"/>
      <c r="DB27" s="35"/>
      <c r="DC27" s="33"/>
      <c r="DD27" s="34">
        <f t="shared" si="36"/>
        <v>0</v>
      </c>
      <c r="DE27" s="35"/>
      <c r="DF27" s="35"/>
      <c r="DG27" s="35"/>
      <c r="DH27" s="35"/>
      <c r="DI27" s="32">
        <f t="shared" si="37"/>
        <v>0</v>
      </c>
      <c r="DJ27" s="35"/>
      <c r="DK27" s="35"/>
      <c r="DL27" s="33">
        <f t="shared" si="38"/>
        <v>0</v>
      </c>
      <c r="DM27" s="35"/>
      <c r="DN27" s="35"/>
      <c r="DO27" s="32"/>
      <c r="DP27" s="35"/>
      <c r="DQ27" s="35"/>
      <c r="DR27" s="33"/>
      <c r="DS27" s="34">
        <f t="shared" si="41"/>
        <v>0</v>
      </c>
      <c r="DT27" s="35"/>
      <c r="DU27" s="35"/>
      <c r="DV27" s="32">
        <f t="shared" si="42"/>
        <v>0</v>
      </c>
      <c r="DW27" s="35"/>
      <c r="DX27" s="35"/>
      <c r="DY27" s="33">
        <f t="shared" si="43"/>
        <v>0</v>
      </c>
      <c r="DZ27" s="35"/>
      <c r="EA27" s="35"/>
      <c r="EB27" s="32"/>
      <c r="EC27" s="35"/>
      <c r="ED27" s="35"/>
      <c r="EE27" s="33"/>
      <c r="EF27" s="34">
        <f t="shared" si="46"/>
        <v>0</v>
      </c>
      <c r="EG27" s="35"/>
      <c r="EH27" s="35"/>
      <c r="EI27" s="32"/>
      <c r="EJ27" s="35"/>
      <c r="EK27" s="35"/>
      <c r="EL27" s="33"/>
      <c r="EM27" s="35"/>
      <c r="EN27" s="35"/>
      <c r="EO27" s="32"/>
      <c r="EP27" s="35"/>
      <c r="EQ27" s="35"/>
      <c r="ER27" s="33"/>
      <c r="ES27" s="34"/>
      <c r="ET27" s="35"/>
      <c r="EU27" s="35"/>
      <c r="EV27" s="32">
        <f t="shared" si="52"/>
        <v>0</v>
      </c>
      <c r="EW27" s="35"/>
      <c r="EX27" s="35"/>
      <c r="EY27" s="33">
        <f t="shared" si="53"/>
        <v>0</v>
      </c>
      <c r="EZ27" s="35"/>
      <c r="FA27" s="35"/>
      <c r="FB27" s="32"/>
      <c r="FC27" s="35"/>
      <c r="FD27" s="35"/>
      <c r="FE27" s="33"/>
      <c r="FF27" s="34">
        <f t="shared" si="56"/>
        <v>0</v>
      </c>
      <c r="FG27" s="35"/>
      <c r="FH27" s="35"/>
      <c r="FI27" s="32">
        <f t="shared" si="57"/>
        <v>0</v>
      </c>
      <c r="FJ27" s="35"/>
      <c r="FK27" s="35"/>
      <c r="FL27" s="33">
        <f t="shared" si="58"/>
        <v>0</v>
      </c>
      <c r="FM27" s="35"/>
      <c r="FN27" s="35"/>
      <c r="FO27" s="32"/>
      <c r="FP27" s="35"/>
      <c r="FQ27" s="35"/>
      <c r="FR27" s="33"/>
      <c r="FS27" s="34">
        <f t="shared" si="61"/>
        <v>0</v>
      </c>
      <c r="FT27" s="35"/>
      <c r="FU27" s="35"/>
      <c r="FV27" s="32">
        <f t="shared" si="62"/>
        <v>0</v>
      </c>
      <c r="FW27" s="35"/>
      <c r="FX27" s="35"/>
      <c r="FY27" s="32">
        <f t="shared" si="63"/>
        <v>0</v>
      </c>
      <c r="FZ27" s="33">
        <f t="shared" si="64"/>
        <v>0</v>
      </c>
      <c r="GA27" s="35"/>
      <c r="GB27" s="35"/>
      <c r="GC27" s="33">
        <f t="shared" si="65"/>
        <v>0</v>
      </c>
      <c r="GD27" s="35"/>
      <c r="GE27" s="35"/>
      <c r="GF27" s="15"/>
      <c r="GG27" s="35"/>
      <c r="GH27" s="35"/>
      <c r="GI27" s="15"/>
      <c r="GJ27" s="34">
        <f t="shared" si="66"/>
        <v>0</v>
      </c>
      <c r="GK27" s="35">
        <v>8</v>
      </c>
      <c r="GL27" s="35">
        <v>6</v>
      </c>
      <c r="GM27" s="32">
        <f t="shared" si="67"/>
        <v>6.7</v>
      </c>
      <c r="GN27" s="35"/>
      <c r="GO27" s="35"/>
      <c r="GP27" s="33">
        <f t="shared" si="68"/>
        <v>3.4</v>
      </c>
      <c r="GQ27" s="35"/>
      <c r="GR27" s="35"/>
      <c r="GS27" s="32"/>
      <c r="GT27" s="35"/>
      <c r="GU27" s="35"/>
      <c r="GV27" s="33"/>
      <c r="GW27" s="34">
        <f t="shared" si="71"/>
        <v>3.35</v>
      </c>
      <c r="GX27" s="35"/>
      <c r="GY27" s="35"/>
      <c r="GZ27" s="35"/>
      <c r="HA27" s="32">
        <f t="shared" si="72"/>
        <v>0</v>
      </c>
      <c r="HB27" s="35"/>
      <c r="HC27" s="35"/>
      <c r="HD27" s="33">
        <f t="shared" si="73"/>
        <v>0</v>
      </c>
      <c r="HE27" s="35"/>
      <c r="HF27" s="35"/>
      <c r="HG27" s="32"/>
      <c r="HH27" s="35"/>
      <c r="HI27" s="35"/>
      <c r="HJ27" s="33"/>
      <c r="HK27" s="34">
        <f t="shared" si="76"/>
        <v>0</v>
      </c>
      <c r="HL27" s="35"/>
      <c r="HM27" s="35"/>
      <c r="HN27" s="32">
        <f t="shared" si="77"/>
        <v>0</v>
      </c>
      <c r="HO27" s="35"/>
      <c r="HP27" s="35"/>
      <c r="HQ27" s="33">
        <f t="shared" si="78"/>
        <v>0</v>
      </c>
      <c r="HR27" s="35"/>
      <c r="HS27" s="35"/>
      <c r="HT27" s="32"/>
      <c r="HU27" s="35"/>
      <c r="HV27" s="35"/>
      <c r="HW27" s="33"/>
      <c r="HX27" s="34">
        <f t="shared" si="81"/>
        <v>0</v>
      </c>
    </row>
    <row r="28" spans="1:232" s="11" customFormat="1" ht="15">
      <c r="A28" s="10">
        <v>20</v>
      </c>
      <c r="B28" s="14" t="s">
        <v>40</v>
      </c>
      <c r="C28" s="21" t="s">
        <v>294</v>
      </c>
      <c r="D28" s="20" t="s">
        <v>391</v>
      </c>
      <c r="E28" s="22" t="str">
        <f t="shared" si="0"/>
        <v>133DC2633</v>
      </c>
      <c r="F28" s="12" t="s">
        <v>394</v>
      </c>
      <c r="G28" s="13" t="s">
        <v>102</v>
      </c>
      <c r="H28" s="23" t="str">
        <f t="shared" si="1"/>
        <v>01/08/1988</v>
      </c>
      <c r="I28" s="20" t="s">
        <v>83</v>
      </c>
      <c r="J28" s="20" t="s">
        <v>47</v>
      </c>
      <c r="K28" s="20" t="s">
        <v>126</v>
      </c>
      <c r="L28" s="15" t="s">
        <v>396</v>
      </c>
      <c r="M28" s="14" t="s">
        <v>135</v>
      </c>
      <c r="N28" s="35"/>
      <c r="O28" s="35"/>
      <c r="P28" s="35"/>
      <c r="Q28" s="35"/>
      <c r="R28" s="32">
        <f t="shared" si="2"/>
        <v>0</v>
      </c>
      <c r="S28" s="35"/>
      <c r="T28" s="35"/>
      <c r="U28" s="33">
        <f t="shared" si="3"/>
        <v>0</v>
      </c>
      <c r="V28" s="35"/>
      <c r="W28" s="35"/>
      <c r="X28" s="32"/>
      <c r="Y28" s="35"/>
      <c r="Z28" s="35"/>
      <c r="AA28" s="33"/>
      <c r="AB28" s="34">
        <f t="shared" si="6"/>
        <v>0</v>
      </c>
      <c r="AC28" s="35"/>
      <c r="AD28" s="35"/>
      <c r="AE28" s="32">
        <f t="shared" si="7"/>
        <v>0</v>
      </c>
      <c r="AF28" s="35"/>
      <c r="AG28" s="35"/>
      <c r="AH28" s="33">
        <f t="shared" si="8"/>
        <v>0</v>
      </c>
      <c r="AI28" s="35"/>
      <c r="AJ28" s="35"/>
      <c r="AK28" s="32"/>
      <c r="AL28" s="35"/>
      <c r="AM28" s="35"/>
      <c r="AN28" s="33"/>
      <c r="AO28" s="34">
        <f t="shared" si="11"/>
        <v>0</v>
      </c>
      <c r="AP28" s="35"/>
      <c r="AQ28" s="35"/>
      <c r="AR28" s="32">
        <f t="shared" si="12"/>
        <v>0</v>
      </c>
      <c r="AS28" s="35"/>
      <c r="AT28" s="35"/>
      <c r="AU28" s="33">
        <f t="shared" si="13"/>
        <v>0</v>
      </c>
      <c r="AV28" s="35"/>
      <c r="AW28" s="35"/>
      <c r="AX28" s="32"/>
      <c r="AY28" s="35"/>
      <c r="AZ28" s="35"/>
      <c r="BA28" s="33"/>
      <c r="BB28" s="34">
        <f t="shared" si="16"/>
        <v>0</v>
      </c>
      <c r="BC28" s="35"/>
      <c r="BD28" s="35"/>
      <c r="BE28" s="35"/>
      <c r="BF28" s="35"/>
      <c r="BG28" s="32">
        <f t="shared" si="17"/>
        <v>0</v>
      </c>
      <c r="BH28" s="35"/>
      <c r="BI28" s="35"/>
      <c r="BJ28" s="33">
        <f t="shared" si="18"/>
        <v>0</v>
      </c>
      <c r="BK28" s="35"/>
      <c r="BL28" s="35"/>
      <c r="BM28" s="32"/>
      <c r="BN28" s="35"/>
      <c r="BO28" s="35"/>
      <c r="BP28" s="33"/>
      <c r="BQ28" s="34">
        <f t="shared" si="21"/>
        <v>0</v>
      </c>
      <c r="BR28" s="35"/>
      <c r="BS28" s="35"/>
      <c r="BT28" s="32">
        <f t="shared" si="22"/>
        <v>0</v>
      </c>
      <c r="BU28" s="35"/>
      <c r="BV28" s="35"/>
      <c r="BW28" s="33">
        <f t="shared" si="23"/>
        <v>0</v>
      </c>
      <c r="BX28" s="35"/>
      <c r="BY28" s="35"/>
      <c r="BZ28" s="32"/>
      <c r="CA28" s="35"/>
      <c r="CB28" s="35"/>
      <c r="CC28" s="33"/>
      <c r="CD28" s="34">
        <f t="shared" si="26"/>
        <v>0</v>
      </c>
      <c r="CE28" s="35">
        <v>5</v>
      </c>
      <c r="CF28" s="35">
        <v>7</v>
      </c>
      <c r="CG28" s="32">
        <f t="shared" si="27"/>
        <v>6.3</v>
      </c>
      <c r="CH28" s="35"/>
      <c r="CI28" s="35"/>
      <c r="CJ28" s="33">
        <f t="shared" si="28"/>
        <v>3.2</v>
      </c>
      <c r="CK28" s="35"/>
      <c r="CL28" s="35"/>
      <c r="CM28" s="32"/>
      <c r="CN28" s="35"/>
      <c r="CO28" s="35"/>
      <c r="CP28" s="33"/>
      <c r="CQ28" s="34">
        <f t="shared" si="31"/>
        <v>3.15</v>
      </c>
      <c r="CR28" s="35"/>
      <c r="CS28" s="35"/>
      <c r="CT28" s="32">
        <f t="shared" si="32"/>
        <v>0</v>
      </c>
      <c r="CU28" s="35"/>
      <c r="CV28" s="35"/>
      <c r="CW28" s="33">
        <f t="shared" si="33"/>
        <v>0</v>
      </c>
      <c r="CX28" s="35"/>
      <c r="CY28" s="35"/>
      <c r="CZ28" s="32"/>
      <c r="DA28" s="35"/>
      <c r="DB28" s="35"/>
      <c r="DC28" s="33"/>
      <c r="DD28" s="34">
        <f t="shared" si="36"/>
        <v>0</v>
      </c>
      <c r="DE28" s="35"/>
      <c r="DF28" s="35"/>
      <c r="DG28" s="35"/>
      <c r="DH28" s="35"/>
      <c r="DI28" s="32">
        <f t="shared" si="37"/>
        <v>0</v>
      </c>
      <c r="DJ28" s="35"/>
      <c r="DK28" s="35"/>
      <c r="DL28" s="33">
        <f t="shared" si="38"/>
        <v>0</v>
      </c>
      <c r="DM28" s="35"/>
      <c r="DN28" s="35"/>
      <c r="DO28" s="32"/>
      <c r="DP28" s="35"/>
      <c r="DQ28" s="35"/>
      <c r="DR28" s="33"/>
      <c r="DS28" s="34">
        <f t="shared" si="41"/>
        <v>0</v>
      </c>
      <c r="DT28" s="35">
        <v>4</v>
      </c>
      <c r="DU28" s="35">
        <v>7</v>
      </c>
      <c r="DV28" s="32">
        <f t="shared" si="42"/>
        <v>6</v>
      </c>
      <c r="DW28" s="35"/>
      <c r="DX28" s="35"/>
      <c r="DY28" s="33">
        <f t="shared" si="43"/>
        <v>3</v>
      </c>
      <c r="DZ28" s="35"/>
      <c r="EA28" s="35"/>
      <c r="EB28" s="32"/>
      <c r="EC28" s="35"/>
      <c r="ED28" s="35"/>
      <c r="EE28" s="33"/>
      <c r="EF28" s="34">
        <f t="shared" si="46"/>
        <v>3</v>
      </c>
      <c r="EG28" s="35"/>
      <c r="EH28" s="35"/>
      <c r="EI28" s="32"/>
      <c r="EJ28" s="35"/>
      <c r="EK28" s="35"/>
      <c r="EL28" s="33"/>
      <c r="EM28" s="35"/>
      <c r="EN28" s="35"/>
      <c r="EO28" s="32"/>
      <c r="EP28" s="35"/>
      <c r="EQ28" s="35"/>
      <c r="ER28" s="33"/>
      <c r="ES28" s="34"/>
      <c r="ET28" s="35"/>
      <c r="EU28" s="35"/>
      <c r="EV28" s="32">
        <f t="shared" si="52"/>
        <v>0</v>
      </c>
      <c r="EW28" s="35"/>
      <c r="EX28" s="35"/>
      <c r="EY28" s="33">
        <f t="shared" si="53"/>
        <v>0</v>
      </c>
      <c r="EZ28" s="35"/>
      <c r="FA28" s="35"/>
      <c r="FB28" s="32"/>
      <c r="FC28" s="35"/>
      <c r="FD28" s="35"/>
      <c r="FE28" s="33"/>
      <c r="FF28" s="34">
        <f t="shared" si="56"/>
        <v>0</v>
      </c>
      <c r="FG28" s="35"/>
      <c r="FH28" s="35"/>
      <c r="FI28" s="32">
        <f t="shared" si="57"/>
        <v>0</v>
      </c>
      <c r="FJ28" s="35"/>
      <c r="FK28" s="35"/>
      <c r="FL28" s="33">
        <f t="shared" si="58"/>
        <v>0</v>
      </c>
      <c r="FM28" s="35"/>
      <c r="FN28" s="35"/>
      <c r="FO28" s="32"/>
      <c r="FP28" s="35"/>
      <c r="FQ28" s="35"/>
      <c r="FR28" s="33"/>
      <c r="FS28" s="34">
        <f t="shared" si="61"/>
        <v>0</v>
      </c>
      <c r="FT28" s="35"/>
      <c r="FU28" s="35"/>
      <c r="FV28" s="32">
        <f t="shared" si="62"/>
        <v>0</v>
      </c>
      <c r="FW28" s="35"/>
      <c r="FX28" s="35"/>
      <c r="FY28" s="32">
        <f t="shared" si="63"/>
        <v>0</v>
      </c>
      <c r="FZ28" s="33">
        <f t="shared" si="64"/>
        <v>0</v>
      </c>
      <c r="GA28" s="35"/>
      <c r="GB28" s="35"/>
      <c r="GC28" s="33">
        <f t="shared" si="65"/>
        <v>0</v>
      </c>
      <c r="GD28" s="35"/>
      <c r="GE28" s="35"/>
      <c r="GF28" s="15"/>
      <c r="GG28" s="35"/>
      <c r="GH28" s="35"/>
      <c r="GI28" s="15"/>
      <c r="GJ28" s="34">
        <f t="shared" si="66"/>
        <v>0</v>
      </c>
      <c r="GK28" s="35">
        <v>7</v>
      </c>
      <c r="GL28" s="35">
        <v>7</v>
      </c>
      <c r="GM28" s="32">
        <f t="shared" si="67"/>
        <v>7</v>
      </c>
      <c r="GN28" s="35"/>
      <c r="GO28" s="35"/>
      <c r="GP28" s="33">
        <f t="shared" si="68"/>
        <v>3.5</v>
      </c>
      <c r="GQ28" s="35"/>
      <c r="GR28" s="35"/>
      <c r="GS28" s="32"/>
      <c r="GT28" s="35"/>
      <c r="GU28" s="35"/>
      <c r="GV28" s="33"/>
      <c r="GW28" s="34">
        <f t="shared" si="71"/>
        <v>3.5</v>
      </c>
      <c r="GX28" s="35"/>
      <c r="GY28" s="35"/>
      <c r="GZ28" s="35"/>
      <c r="HA28" s="32">
        <f t="shared" si="72"/>
        <v>0</v>
      </c>
      <c r="HB28" s="35"/>
      <c r="HC28" s="35"/>
      <c r="HD28" s="33">
        <f t="shared" si="73"/>
        <v>0</v>
      </c>
      <c r="HE28" s="35"/>
      <c r="HF28" s="35"/>
      <c r="HG28" s="32"/>
      <c r="HH28" s="35"/>
      <c r="HI28" s="35"/>
      <c r="HJ28" s="33"/>
      <c r="HK28" s="34">
        <f t="shared" si="76"/>
        <v>0</v>
      </c>
      <c r="HL28" s="35"/>
      <c r="HM28" s="35"/>
      <c r="HN28" s="32">
        <f t="shared" si="77"/>
        <v>0</v>
      </c>
      <c r="HO28" s="35"/>
      <c r="HP28" s="35"/>
      <c r="HQ28" s="33">
        <f t="shared" si="78"/>
        <v>0</v>
      </c>
      <c r="HR28" s="35"/>
      <c r="HS28" s="35"/>
      <c r="HT28" s="32"/>
      <c r="HU28" s="35"/>
      <c r="HV28" s="35"/>
      <c r="HW28" s="33"/>
      <c r="HX28" s="34">
        <f t="shared" si="81"/>
        <v>0</v>
      </c>
    </row>
    <row r="29" spans="1:232" s="11" customFormat="1" ht="15">
      <c r="A29" s="10">
        <v>21</v>
      </c>
      <c r="B29" s="14" t="s">
        <v>40</v>
      </c>
      <c r="C29" s="21" t="s">
        <v>294</v>
      </c>
      <c r="D29" s="20" t="s">
        <v>334</v>
      </c>
      <c r="E29" s="22" t="str">
        <f t="shared" si="0"/>
        <v>133DC2623</v>
      </c>
      <c r="F29" s="12" t="s">
        <v>101</v>
      </c>
      <c r="G29" s="13" t="s">
        <v>151</v>
      </c>
      <c r="H29" s="23" t="str">
        <f t="shared" si="1"/>
        <v>08/10/1991</v>
      </c>
      <c r="I29" s="20" t="s">
        <v>47</v>
      </c>
      <c r="J29" s="20" t="s">
        <v>50</v>
      </c>
      <c r="K29" s="20" t="s">
        <v>51</v>
      </c>
      <c r="L29" s="15" t="s">
        <v>335</v>
      </c>
      <c r="M29" s="14"/>
      <c r="N29" s="35"/>
      <c r="O29" s="35"/>
      <c r="P29" s="35"/>
      <c r="Q29" s="35"/>
      <c r="R29" s="32">
        <f t="shared" si="2"/>
        <v>0</v>
      </c>
      <c r="S29" s="35"/>
      <c r="T29" s="35"/>
      <c r="U29" s="33">
        <f t="shared" si="3"/>
        <v>0</v>
      </c>
      <c r="V29" s="35"/>
      <c r="W29" s="35"/>
      <c r="X29" s="32">
        <f t="shared" si="4"/>
        <v>0</v>
      </c>
      <c r="Y29" s="35"/>
      <c r="Z29" s="35"/>
      <c r="AA29" s="33">
        <f t="shared" si="5"/>
        <v>0</v>
      </c>
      <c r="AB29" s="34">
        <f t="shared" si="6"/>
        <v>0</v>
      </c>
      <c r="AC29" s="35"/>
      <c r="AD29" s="35"/>
      <c r="AE29" s="32">
        <f t="shared" si="7"/>
        <v>0</v>
      </c>
      <c r="AF29" s="35"/>
      <c r="AG29" s="35"/>
      <c r="AH29" s="33">
        <f t="shared" si="8"/>
        <v>0</v>
      </c>
      <c r="AI29" s="35"/>
      <c r="AJ29" s="35"/>
      <c r="AK29" s="32">
        <f t="shared" si="9"/>
        <v>0</v>
      </c>
      <c r="AL29" s="35"/>
      <c r="AM29" s="35"/>
      <c r="AN29" s="33">
        <f t="shared" si="10"/>
        <v>0</v>
      </c>
      <c r="AO29" s="34">
        <f t="shared" si="11"/>
        <v>0</v>
      </c>
      <c r="AP29" s="35"/>
      <c r="AQ29" s="35"/>
      <c r="AR29" s="32">
        <f t="shared" si="12"/>
        <v>0</v>
      </c>
      <c r="AS29" s="35"/>
      <c r="AT29" s="35"/>
      <c r="AU29" s="33">
        <f t="shared" si="13"/>
        <v>0</v>
      </c>
      <c r="AV29" s="35"/>
      <c r="AW29" s="35"/>
      <c r="AX29" s="32">
        <f t="shared" si="14"/>
        <v>0</v>
      </c>
      <c r="AY29" s="35"/>
      <c r="AZ29" s="35"/>
      <c r="BA29" s="33">
        <f t="shared" si="15"/>
        <v>0</v>
      </c>
      <c r="BB29" s="34">
        <f t="shared" si="16"/>
        <v>0</v>
      </c>
      <c r="BC29" s="35">
        <v>5</v>
      </c>
      <c r="BD29" s="35">
        <v>9</v>
      </c>
      <c r="BE29" s="35">
        <v>7</v>
      </c>
      <c r="BF29" s="35">
        <v>6</v>
      </c>
      <c r="BG29" s="32">
        <f t="shared" si="17"/>
        <v>6.7</v>
      </c>
      <c r="BH29" s="36"/>
      <c r="BI29" s="35"/>
      <c r="BJ29" s="33">
        <f t="shared" si="18"/>
        <v>3.4</v>
      </c>
      <c r="BK29" s="35"/>
      <c r="BL29" s="35"/>
      <c r="BM29" s="32">
        <f t="shared" si="19"/>
        <v>0</v>
      </c>
      <c r="BN29" s="35"/>
      <c r="BO29" s="35"/>
      <c r="BP29" s="33">
        <f t="shared" si="20"/>
        <v>0</v>
      </c>
      <c r="BQ29" s="34">
        <f t="shared" si="21"/>
        <v>3.35</v>
      </c>
      <c r="BR29" s="35">
        <v>6</v>
      </c>
      <c r="BS29" s="36"/>
      <c r="BT29" s="32">
        <f t="shared" si="22"/>
        <v>2</v>
      </c>
      <c r="BU29" s="35"/>
      <c r="BV29" s="35"/>
      <c r="BW29" s="33">
        <f t="shared" si="23"/>
        <v>1</v>
      </c>
      <c r="BX29" s="35"/>
      <c r="BY29" s="35"/>
      <c r="BZ29" s="32">
        <f t="shared" si="24"/>
        <v>0</v>
      </c>
      <c r="CA29" s="35"/>
      <c r="CB29" s="35"/>
      <c r="CC29" s="33">
        <f t="shared" si="25"/>
        <v>0</v>
      </c>
      <c r="CD29" s="34">
        <f t="shared" si="26"/>
        <v>1</v>
      </c>
      <c r="CE29" s="35">
        <v>5</v>
      </c>
      <c r="CF29" s="35">
        <v>5</v>
      </c>
      <c r="CG29" s="32">
        <f t="shared" si="27"/>
        <v>5</v>
      </c>
      <c r="CH29" s="35"/>
      <c r="CI29" s="35"/>
      <c r="CJ29" s="33">
        <f t="shared" si="28"/>
        <v>2.5</v>
      </c>
      <c r="CK29" s="35"/>
      <c r="CL29" s="35"/>
      <c r="CM29" s="32">
        <f t="shared" si="29"/>
        <v>0</v>
      </c>
      <c r="CN29" s="35"/>
      <c r="CO29" s="35"/>
      <c r="CP29" s="33">
        <f t="shared" si="30"/>
        <v>0</v>
      </c>
      <c r="CQ29" s="34">
        <f t="shared" si="31"/>
        <v>0</v>
      </c>
      <c r="CR29" s="35"/>
      <c r="CS29" s="35"/>
      <c r="CT29" s="32">
        <f t="shared" si="32"/>
        <v>0</v>
      </c>
      <c r="CU29" s="35"/>
      <c r="CV29" s="35"/>
      <c r="CW29" s="33">
        <f t="shared" si="33"/>
        <v>0</v>
      </c>
      <c r="CX29" s="35"/>
      <c r="CY29" s="35"/>
      <c r="CZ29" s="32">
        <f t="shared" si="34"/>
        <v>0</v>
      </c>
      <c r="DA29" s="35"/>
      <c r="DB29" s="35"/>
      <c r="DC29" s="33">
        <f t="shared" si="35"/>
        <v>0</v>
      </c>
      <c r="DD29" s="34">
        <f t="shared" si="36"/>
        <v>0</v>
      </c>
      <c r="DE29" s="36"/>
      <c r="DF29" s="35">
        <v>2</v>
      </c>
      <c r="DG29" s="35">
        <v>2</v>
      </c>
      <c r="DH29" s="35">
        <v>5</v>
      </c>
      <c r="DI29" s="32">
        <f t="shared" si="37"/>
        <v>2.7</v>
      </c>
      <c r="DJ29" s="36"/>
      <c r="DK29" s="35"/>
      <c r="DL29" s="33">
        <f t="shared" si="38"/>
        <v>1.4</v>
      </c>
      <c r="DM29" s="35"/>
      <c r="DN29" s="35"/>
      <c r="DO29" s="32">
        <f t="shared" si="39"/>
        <v>0</v>
      </c>
      <c r="DP29" s="35"/>
      <c r="DQ29" s="35"/>
      <c r="DR29" s="33">
        <f t="shared" si="40"/>
        <v>0</v>
      </c>
      <c r="DS29" s="34">
        <f t="shared" si="41"/>
        <v>1.35</v>
      </c>
      <c r="DT29" s="35">
        <v>4</v>
      </c>
      <c r="DU29" s="35">
        <v>7</v>
      </c>
      <c r="DV29" s="32">
        <f t="shared" si="42"/>
        <v>6</v>
      </c>
      <c r="DW29" s="35"/>
      <c r="DX29" s="35"/>
      <c r="DY29" s="33">
        <f t="shared" si="43"/>
        <v>3</v>
      </c>
      <c r="DZ29" s="35"/>
      <c r="EA29" s="35"/>
      <c r="EB29" s="32">
        <f t="shared" si="44"/>
        <v>0</v>
      </c>
      <c r="EC29" s="35"/>
      <c r="ED29" s="35"/>
      <c r="EE29" s="33">
        <f t="shared" si="45"/>
        <v>0</v>
      </c>
      <c r="EF29" s="34">
        <f t="shared" si="46"/>
        <v>3</v>
      </c>
      <c r="EG29" s="35">
        <v>9</v>
      </c>
      <c r="EH29" s="35">
        <v>7</v>
      </c>
      <c r="EI29" s="32">
        <f t="shared" si="47"/>
        <v>7.7</v>
      </c>
      <c r="EJ29" s="35">
        <v>7</v>
      </c>
      <c r="EK29" s="35"/>
      <c r="EL29" s="33">
        <f t="shared" si="48"/>
        <v>7.4</v>
      </c>
      <c r="EM29" s="35"/>
      <c r="EN29" s="35"/>
      <c r="EO29" s="32">
        <f t="shared" si="49"/>
        <v>0</v>
      </c>
      <c r="EP29" s="35"/>
      <c r="EQ29" s="35"/>
      <c r="ER29" s="33">
        <f t="shared" si="50"/>
        <v>0</v>
      </c>
      <c r="ES29" s="34">
        <f t="shared" si="51"/>
        <v>7.35</v>
      </c>
      <c r="ET29" s="35">
        <v>5</v>
      </c>
      <c r="EU29" s="35">
        <v>1</v>
      </c>
      <c r="EV29" s="32">
        <f t="shared" si="52"/>
        <v>2.3</v>
      </c>
      <c r="EW29" s="35"/>
      <c r="EX29" s="35"/>
      <c r="EY29" s="33">
        <f t="shared" si="53"/>
        <v>1.2</v>
      </c>
      <c r="EZ29" s="35"/>
      <c r="FA29" s="35"/>
      <c r="FB29" s="32">
        <f t="shared" si="54"/>
        <v>0</v>
      </c>
      <c r="FC29" s="35"/>
      <c r="FD29" s="35"/>
      <c r="FE29" s="33">
        <f t="shared" si="55"/>
        <v>0</v>
      </c>
      <c r="FF29" s="34">
        <f t="shared" si="56"/>
        <v>1.15</v>
      </c>
      <c r="FG29" s="35"/>
      <c r="FH29" s="35"/>
      <c r="FI29" s="32">
        <f t="shared" si="57"/>
        <v>0</v>
      </c>
      <c r="FJ29" s="35"/>
      <c r="FK29" s="35"/>
      <c r="FL29" s="33">
        <f t="shared" si="58"/>
        <v>0</v>
      </c>
      <c r="FM29" s="35"/>
      <c r="FN29" s="35"/>
      <c r="FO29" s="32">
        <f t="shared" si="59"/>
        <v>0</v>
      </c>
      <c r="FP29" s="35"/>
      <c r="FQ29" s="35"/>
      <c r="FR29" s="33">
        <f t="shared" si="60"/>
        <v>0</v>
      </c>
      <c r="FS29" s="34">
        <f t="shared" si="61"/>
        <v>0</v>
      </c>
      <c r="FT29" s="35"/>
      <c r="FU29" s="35"/>
      <c r="FV29" s="32">
        <f t="shared" si="62"/>
        <v>0</v>
      </c>
      <c r="FW29" s="35"/>
      <c r="FX29" s="35"/>
      <c r="FY29" s="32">
        <f t="shared" si="63"/>
        <v>0</v>
      </c>
      <c r="FZ29" s="33">
        <f t="shared" si="64"/>
        <v>0</v>
      </c>
      <c r="GA29" s="35"/>
      <c r="GB29" s="35"/>
      <c r="GC29" s="33">
        <f t="shared" si="65"/>
        <v>0</v>
      </c>
      <c r="GD29" s="35"/>
      <c r="GE29" s="35"/>
      <c r="GF29" s="15"/>
      <c r="GG29" s="35"/>
      <c r="GH29" s="35"/>
      <c r="GI29" s="15"/>
      <c r="GJ29" s="34">
        <f t="shared" si="66"/>
        <v>0</v>
      </c>
      <c r="GK29" s="35">
        <v>5</v>
      </c>
      <c r="GL29" s="35">
        <v>7</v>
      </c>
      <c r="GM29" s="32">
        <f t="shared" si="67"/>
        <v>6.3</v>
      </c>
      <c r="GN29" s="35"/>
      <c r="GO29" s="35"/>
      <c r="GP29" s="33">
        <f t="shared" si="68"/>
        <v>3.2</v>
      </c>
      <c r="GQ29" s="35"/>
      <c r="GR29" s="35"/>
      <c r="GS29" s="32">
        <f t="shared" si="69"/>
        <v>0</v>
      </c>
      <c r="GT29" s="35"/>
      <c r="GU29" s="35"/>
      <c r="GV29" s="33">
        <f t="shared" si="70"/>
        <v>0</v>
      </c>
      <c r="GW29" s="34">
        <f t="shared" si="71"/>
        <v>3.15</v>
      </c>
      <c r="GX29" s="35"/>
      <c r="GY29" s="35"/>
      <c r="GZ29" s="35"/>
      <c r="HA29" s="32">
        <f t="shared" si="72"/>
        <v>0</v>
      </c>
      <c r="HB29" s="35"/>
      <c r="HC29" s="35"/>
      <c r="HD29" s="33">
        <f t="shared" si="73"/>
        <v>0</v>
      </c>
      <c r="HE29" s="35"/>
      <c r="HF29" s="35"/>
      <c r="HG29" s="32">
        <f t="shared" si="74"/>
        <v>0</v>
      </c>
      <c r="HH29" s="35"/>
      <c r="HI29" s="35"/>
      <c r="HJ29" s="33">
        <f t="shared" si="75"/>
        <v>0</v>
      </c>
      <c r="HK29" s="34">
        <f t="shared" si="76"/>
        <v>0</v>
      </c>
      <c r="HL29" s="35"/>
      <c r="HM29" s="35"/>
      <c r="HN29" s="32">
        <f t="shared" si="77"/>
        <v>0</v>
      </c>
      <c r="HO29" s="35"/>
      <c r="HP29" s="35"/>
      <c r="HQ29" s="33">
        <f t="shared" si="78"/>
        <v>0</v>
      </c>
      <c r="HR29" s="35"/>
      <c r="HS29" s="35"/>
      <c r="HT29" s="32">
        <f t="shared" si="79"/>
        <v>0</v>
      </c>
      <c r="HU29" s="35"/>
      <c r="HV29" s="35"/>
      <c r="HW29" s="33">
        <f t="shared" si="80"/>
        <v>0</v>
      </c>
      <c r="HX29" s="34">
        <f t="shared" si="81"/>
        <v>0</v>
      </c>
    </row>
    <row r="30" spans="1:232" s="11" customFormat="1" ht="15">
      <c r="A30" s="10">
        <v>22</v>
      </c>
      <c r="B30" s="14" t="s">
        <v>40</v>
      </c>
      <c r="C30" s="21" t="s">
        <v>294</v>
      </c>
      <c r="D30" s="20" t="s">
        <v>331</v>
      </c>
      <c r="E30" s="22" t="str">
        <f t="shared" si="0"/>
        <v>133DC2613</v>
      </c>
      <c r="F30" s="12" t="s">
        <v>211</v>
      </c>
      <c r="G30" s="13" t="s">
        <v>103</v>
      </c>
      <c r="H30" s="23" t="str">
        <f t="shared" si="1"/>
        <v>06/01/1990</v>
      </c>
      <c r="I30" s="20" t="s">
        <v>61</v>
      </c>
      <c r="J30" s="20" t="s">
        <v>83</v>
      </c>
      <c r="K30" s="20" t="s">
        <v>77</v>
      </c>
      <c r="L30" s="15" t="s">
        <v>144</v>
      </c>
      <c r="M30" s="14" t="s">
        <v>135</v>
      </c>
      <c r="N30" s="35"/>
      <c r="O30" s="35"/>
      <c r="P30" s="35"/>
      <c r="Q30" s="35"/>
      <c r="R30" s="32">
        <f t="shared" si="2"/>
        <v>0</v>
      </c>
      <c r="S30" s="35"/>
      <c r="T30" s="35"/>
      <c r="U30" s="33">
        <f t="shared" si="3"/>
        <v>0</v>
      </c>
      <c r="V30" s="35"/>
      <c r="W30" s="35"/>
      <c r="X30" s="32">
        <f t="shared" si="4"/>
        <v>0</v>
      </c>
      <c r="Y30" s="35"/>
      <c r="Z30" s="35"/>
      <c r="AA30" s="33">
        <f t="shared" si="5"/>
        <v>0</v>
      </c>
      <c r="AB30" s="34">
        <f t="shared" si="6"/>
        <v>0</v>
      </c>
      <c r="AC30" s="35">
        <v>6</v>
      </c>
      <c r="AD30" s="35">
        <v>7</v>
      </c>
      <c r="AE30" s="32">
        <f t="shared" si="7"/>
        <v>6.7</v>
      </c>
      <c r="AF30" s="35">
        <v>8</v>
      </c>
      <c r="AG30" s="35"/>
      <c r="AH30" s="33">
        <f t="shared" si="8"/>
        <v>7.4</v>
      </c>
      <c r="AI30" s="35"/>
      <c r="AJ30" s="35"/>
      <c r="AK30" s="32">
        <f t="shared" si="9"/>
        <v>0</v>
      </c>
      <c r="AL30" s="35"/>
      <c r="AM30" s="35"/>
      <c r="AN30" s="33">
        <f t="shared" si="10"/>
        <v>0</v>
      </c>
      <c r="AO30" s="34">
        <f t="shared" si="11"/>
        <v>7.35</v>
      </c>
      <c r="AP30" s="35"/>
      <c r="AQ30" s="35"/>
      <c r="AR30" s="32">
        <f t="shared" si="12"/>
        <v>0</v>
      </c>
      <c r="AS30" s="35"/>
      <c r="AT30" s="35"/>
      <c r="AU30" s="33">
        <f t="shared" si="13"/>
        <v>0</v>
      </c>
      <c r="AV30" s="35"/>
      <c r="AW30" s="35"/>
      <c r="AX30" s="32">
        <f t="shared" si="14"/>
        <v>0</v>
      </c>
      <c r="AY30" s="35"/>
      <c r="AZ30" s="35"/>
      <c r="BA30" s="33">
        <f t="shared" si="15"/>
        <v>0</v>
      </c>
      <c r="BB30" s="34">
        <f t="shared" si="16"/>
        <v>0</v>
      </c>
      <c r="BC30" s="35">
        <v>6</v>
      </c>
      <c r="BD30" s="35">
        <v>6</v>
      </c>
      <c r="BE30" s="35">
        <v>8</v>
      </c>
      <c r="BF30" s="35">
        <v>6</v>
      </c>
      <c r="BG30" s="32">
        <f t="shared" si="17"/>
        <v>6.7</v>
      </c>
      <c r="BH30" s="35">
        <v>5</v>
      </c>
      <c r="BI30" s="35"/>
      <c r="BJ30" s="33">
        <f t="shared" si="18"/>
        <v>5.9</v>
      </c>
      <c r="BK30" s="35"/>
      <c r="BL30" s="35"/>
      <c r="BM30" s="32">
        <f t="shared" si="19"/>
        <v>0</v>
      </c>
      <c r="BN30" s="35"/>
      <c r="BO30" s="35"/>
      <c r="BP30" s="33">
        <f t="shared" si="20"/>
        <v>0</v>
      </c>
      <c r="BQ30" s="34">
        <f t="shared" si="21"/>
        <v>5.85</v>
      </c>
      <c r="BR30" s="35">
        <v>7</v>
      </c>
      <c r="BS30" s="35">
        <v>7</v>
      </c>
      <c r="BT30" s="32">
        <f t="shared" si="22"/>
        <v>7</v>
      </c>
      <c r="BU30" s="35"/>
      <c r="BV30" s="35"/>
      <c r="BW30" s="33">
        <f t="shared" si="23"/>
        <v>3.5</v>
      </c>
      <c r="BX30" s="35"/>
      <c r="BY30" s="35"/>
      <c r="BZ30" s="32">
        <f t="shared" si="24"/>
        <v>0</v>
      </c>
      <c r="CA30" s="35"/>
      <c r="CB30" s="35"/>
      <c r="CC30" s="33">
        <f t="shared" si="25"/>
        <v>0</v>
      </c>
      <c r="CD30" s="34">
        <f t="shared" si="26"/>
        <v>3.5</v>
      </c>
      <c r="CE30" s="35">
        <v>7</v>
      </c>
      <c r="CF30" s="35">
        <v>7</v>
      </c>
      <c r="CG30" s="32">
        <f t="shared" si="27"/>
        <v>7</v>
      </c>
      <c r="CH30" s="35"/>
      <c r="CI30" s="35"/>
      <c r="CJ30" s="33">
        <f t="shared" si="28"/>
        <v>3.5</v>
      </c>
      <c r="CK30" s="35"/>
      <c r="CL30" s="35"/>
      <c r="CM30" s="32">
        <f t="shared" si="29"/>
        <v>0</v>
      </c>
      <c r="CN30" s="35"/>
      <c r="CO30" s="35"/>
      <c r="CP30" s="33">
        <f t="shared" si="30"/>
        <v>0</v>
      </c>
      <c r="CQ30" s="34">
        <f t="shared" si="31"/>
        <v>0</v>
      </c>
      <c r="CR30" s="35"/>
      <c r="CS30" s="35"/>
      <c r="CT30" s="32">
        <f t="shared" si="32"/>
        <v>0</v>
      </c>
      <c r="CU30" s="35"/>
      <c r="CV30" s="35"/>
      <c r="CW30" s="33">
        <f t="shared" si="33"/>
        <v>0</v>
      </c>
      <c r="CX30" s="35"/>
      <c r="CY30" s="35"/>
      <c r="CZ30" s="32">
        <f t="shared" si="34"/>
        <v>0</v>
      </c>
      <c r="DA30" s="35"/>
      <c r="DB30" s="35"/>
      <c r="DC30" s="33">
        <f t="shared" si="35"/>
        <v>0</v>
      </c>
      <c r="DD30" s="34">
        <f t="shared" si="36"/>
        <v>0</v>
      </c>
      <c r="DE30" s="35"/>
      <c r="DF30" s="35"/>
      <c r="DG30" s="35"/>
      <c r="DH30" s="35"/>
      <c r="DI30" s="32">
        <f t="shared" si="37"/>
        <v>0</v>
      </c>
      <c r="DJ30" s="35"/>
      <c r="DK30" s="35"/>
      <c r="DL30" s="33">
        <f t="shared" si="38"/>
        <v>0</v>
      </c>
      <c r="DM30" s="35"/>
      <c r="DN30" s="35"/>
      <c r="DO30" s="32">
        <f t="shared" si="39"/>
        <v>0</v>
      </c>
      <c r="DP30" s="35"/>
      <c r="DQ30" s="35"/>
      <c r="DR30" s="33">
        <f t="shared" si="40"/>
        <v>0</v>
      </c>
      <c r="DS30" s="34">
        <f t="shared" si="41"/>
        <v>0</v>
      </c>
      <c r="DT30" s="35"/>
      <c r="DU30" s="35"/>
      <c r="DV30" s="32">
        <f t="shared" si="42"/>
        <v>0</v>
      </c>
      <c r="DW30" s="35"/>
      <c r="DX30" s="35"/>
      <c r="DY30" s="33">
        <f t="shared" si="43"/>
        <v>0</v>
      </c>
      <c r="DZ30" s="35"/>
      <c r="EA30" s="35"/>
      <c r="EB30" s="32">
        <f t="shared" si="44"/>
        <v>0</v>
      </c>
      <c r="EC30" s="35"/>
      <c r="ED30" s="35"/>
      <c r="EE30" s="33">
        <f t="shared" si="45"/>
        <v>0</v>
      </c>
      <c r="EF30" s="34">
        <f t="shared" si="46"/>
        <v>0</v>
      </c>
      <c r="EG30" s="35">
        <v>6</v>
      </c>
      <c r="EH30" s="35">
        <v>8</v>
      </c>
      <c r="EI30" s="32">
        <f t="shared" si="47"/>
        <v>7.3</v>
      </c>
      <c r="EJ30" s="35">
        <v>8</v>
      </c>
      <c r="EK30" s="35"/>
      <c r="EL30" s="33">
        <f t="shared" si="48"/>
        <v>7.7</v>
      </c>
      <c r="EM30" s="35"/>
      <c r="EN30" s="35"/>
      <c r="EO30" s="32">
        <f t="shared" si="49"/>
        <v>0</v>
      </c>
      <c r="EP30" s="35"/>
      <c r="EQ30" s="35"/>
      <c r="ER30" s="33">
        <f t="shared" si="50"/>
        <v>0</v>
      </c>
      <c r="ES30" s="34">
        <f t="shared" si="51"/>
        <v>7.65</v>
      </c>
      <c r="ET30" s="35"/>
      <c r="EU30" s="35"/>
      <c r="EV30" s="32">
        <f t="shared" si="52"/>
        <v>0</v>
      </c>
      <c r="EW30" s="35"/>
      <c r="EX30" s="35"/>
      <c r="EY30" s="33">
        <f t="shared" si="53"/>
        <v>0</v>
      </c>
      <c r="EZ30" s="35"/>
      <c r="FA30" s="35"/>
      <c r="FB30" s="32">
        <f t="shared" si="54"/>
        <v>0</v>
      </c>
      <c r="FC30" s="35"/>
      <c r="FD30" s="35"/>
      <c r="FE30" s="33">
        <f t="shared" si="55"/>
        <v>0</v>
      </c>
      <c r="FF30" s="34">
        <f t="shared" si="56"/>
        <v>0</v>
      </c>
      <c r="FG30" s="35"/>
      <c r="FH30" s="35"/>
      <c r="FI30" s="32">
        <f t="shared" si="57"/>
        <v>0</v>
      </c>
      <c r="FJ30" s="35"/>
      <c r="FK30" s="35"/>
      <c r="FL30" s="33">
        <f t="shared" si="58"/>
        <v>0</v>
      </c>
      <c r="FM30" s="35"/>
      <c r="FN30" s="35"/>
      <c r="FO30" s="32">
        <f t="shared" si="59"/>
        <v>0</v>
      </c>
      <c r="FP30" s="35"/>
      <c r="FQ30" s="35"/>
      <c r="FR30" s="33">
        <f t="shared" si="60"/>
        <v>0</v>
      </c>
      <c r="FS30" s="34">
        <f t="shared" si="61"/>
        <v>0</v>
      </c>
      <c r="FT30" s="35"/>
      <c r="FU30" s="35"/>
      <c r="FV30" s="32">
        <f t="shared" si="62"/>
        <v>0</v>
      </c>
      <c r="FW30" s="35"/>
      <c r="FX30" s="35"/>
      <c r="FY30" s="32">
        <f t="shared" si="63"/>
        <v>0</v>
      </c>
      <c r="FZ30" s="33">
        <f t="shared" si="64"/>
        <v>0</v>
      </c>
      <c r="GA30" s="35"/>
      <c r="GB30" s="35"/>
      <c r="GC30" s="33">
        <f t="shared" si="65"/>
        <v>0</v>
      </c>
      <c r="GD30" s="35"/>
      <c r="GE30" s="35"/>
      <c r="GF30" s="15"/>
      <c r="GG30" s="35"/>
      <c r="GH30" s="35"/>
      <c r="GI30" s="15"/>
      <c r="GJ30" s="34">
        <f t="shared" si="66"/>
        <v>0</v>
      </c>
      <c r="GK30" s="35">
        <v>5</v>
      </c>
      <c r="GL30" s="35">
        <v>7</v>
      </c>
      <c r="GM30" s="32">
        <f t="shared" si="67"/>
        <v>6.3</v>
      </c>
      <c r="GN30" s="35"/>
      <c r="GO30" s="35"/>
      <c r="GP30" s="33">
        <f t="shared" si="68"/>
        <v>3.2</v>
      </c>
      <c r="GQ30" s="35"/>
      <c r="GR30" s="35"/>
      <c r="GS30" s="32">
        <f t="shared" si="69"/>
        <v>0</v>
      </c>
      <c r="GT30" s="35"/>
      <c r="GU30" s="35"/>
      <c r="GV30" s="33">
        <f t="shared" si="70"/>
        <v>0</v>
      </c>
      <c r="GW30" s="34">
        <f t="shared" si="71"/>
        <v>3.15</v>
      </c>
      <c r="GX30" s="35"/>
      <c r="GY30" s="35"/>
      <c r="GZ30" s="35"/>
      <c r="HA30" s="32">
        <f t="shared" si="72"/>
        <v>0</v>
      </c>
      <c r="HB30" s="35"/>
      <c r="HC30" s="35"/>
      <c r="HD30" s="33">
        <f t="shared" si="73"/>
        <v>0</v>
      </c>
      <c r="HE30" s="35"/>
      <c r="HF30" s="35"/>
      <c r="HG30" s="32">
        <f t="shared" si="74"/>
        <v>0</v>
      </c>
      <c r="HH30" s="35"/>
      <c r="HI30" s="35"/>
      <c r="HJ30" s="33">
        <f t="shared" si="75"/>
        <v>0</v>
      </c>
      <c r="HK30" s="34">
        <f t="shared" si="76"/>
        <v>0</v>
      </c>
      <c r="HL30" s="35"/>
      <c r="HM30" s="35"/>
      <c r="HN30" s="32">
        <f t="shared" si="77"/>
        <v>0</v>
      </c>
      <c r="HO30" s="35"/>
      <c r="HP30" s="35"/>
      <c r="HQ30" s="33">
        <f t="shared" si="78"/>
        <v>0</v>
      </c>
      <c r="HR30" s="35"/>
      <c r="HS30" s="35"/>
      <c r="HT30" s="32">
        <f t="shared" si="79"/>
        <v>0</v>
      </c>
      <c r="HU30" s="35"/>
      <c r="HV30" s="35"/>
      <c r="HW30" s="33">
        <f t="shared" si="80"/>
        <v>0</v>
      </c>
      <c r="HX30" s="34">
        <f t="shared" si="81"/>
        <v>0</v>
      </c>
    </row>
    <row r="31" spans="1:232" s="11" customFormat="1" ht="15">
      <c r="A31" s="10">
        <v>23</v>
      </c>
      <c r="B31" s="14" t="s">
        <v>40</v>
      </c>
      <c r="C31" s="21" t="s">
        <v>294</v>
      </c>
      <c r="D31" s="20" t="s">
        <v>329</v>
      </c>
      <c r="E31" s="22" t="str">
        <f t="shared" si="0"/>
        <v>133DC2608</v>
      </c>
      <c r="F31" s="12" t="s">
        <v>165</v>
      </c>
      <c r="G31" s="13" t="s">
        <v>204</v>
      </c>
      <c r="H31" s="23" t="str">
        <f t="shared" si="1"/>
        <v>27/01/1995</v>
      </c>
      <c r="I31" s="20" t="s">
        <v>93</v>
      </c>
      <c r="J31" s="20" t="s">
        <v>83</v>
      </c>
      <c r="K31" s="20" t="s">
        <v>72</v>
      </c>
      <c r="L31" s="15" t="s">
        <v>330</v>
      </c>
      <c r="M31" s="14" t="s">
        <v>106</v>
      </c>
      <c r="N31" s="35"/>
      <c r="O31" s="35"/>
      <c r="P31" s="35"/>
      <c r="Q31" s="35"/>
      <c r="R31" s="32">
        <f t="shared" si="2"/>
        <v>0</v>
      </c>
      <c r="S31" s="35"/>
      <c r="T31" s="35"/>
      <c r="U31" s="33">
        <f t="shared" si="3"/>
        <v>0</v>
      </c>
      <c r="V31" s="35"/>
      <c r="W31" s="35"/>
      <c r="X31" s="32">
        <f t="shared" si="4"/>
        <v>0</v>
      </c>
      <c r="Y31" s="35"/>
      <c r="Z31" s="35"/>
      <c r="AA31" s="33">
        <f t="shared" si="5"/>
        <v>0</v>
      </c>
      <c r="AB31" s="34">
        <f t="shared" si="6"/>
        <v>0</v>
      </c>
      <c r="AC31" s="35">
        <v>8</v>
      </c>
      <c r="AD31" s="35">
        <v>6</v>
      </c>
      <c r="AE31" s="32">
        <f t="shared" si="7"/>
        <v>6.7</v>
      </c>
      <c r="AF31" s="35">
        <v>7</v>
      </c>
      <c r="AG31" s="35"/>
      <c r="AH31" s="33">
        <f t="shared" si="8"/>
        <v>6.9</v>
      </c>
      <c r="AI31" s="35"/>
      <c r="AJ31" s="35"/>
      <c r="AK31" s="32">
        <f t="shared" si="9"/>
        <v>0</v>
      </c>
      <c r="AL31" s="35"/>
      <c r="AM31" s="35"/>
      <c r="AN31" s="33">
        <f t="shared" si="10"/>
        <v>0</v>
      </c>
      <c r="AO31" s="34">
        <f t="shared" si="11"/>
        <v>6.85</v>
      </c>
      <c r="AP31" s="35"/>
      <c r="AQ31" s="35"/>
      <c r="AR31" s="32">
        <f t="shared" si="12"/>
        <v>0</v>
      </c>
      <c r="AS31" s="35"/>
      <c r="AT31" s="35"/>
      <c r="AU31" s="33">
        <f t="shared" si="13"/>
        <v>0</v>
      </c>
      <c r="AV31" s="35"/>
      <c r="AW31" s="35"/>
      <c r="AX31" s="32">
        <f t="shared" si="14"/>
        <v>0</v>
      </c>
      <c r="AY31" s="35"/>
      <c r="AZ31" s="35"/>
      <c r="BA31" s="33">
        <f t="shared" si="15"/>
        <v>0</v>
      </c>
      <c r="BB31" s="34">
        <f t="shared" si="16"/>
        <v>0</v>
      </c>
      <c r="BC31" s="35">
        <v>6</v>
      </c>
      <c r="BD31" s="35">
        <v>8</v>
      </c>
      <c r="BE31" s="35">
        <v>4</v>
      </c>
      <c r="BF31" s="35">
        <v>7</v>
      </c>
      <c r="BG31" s="32">
        <f t="shared" si="17"/>
        <v>6</v>
      </c>
      <c r="BH31" s="35">
        <v>8</v>
      </c>
      <c r="BI31" s="35"/>
      <c r="BJ31" s="33">
        <f t="shared" si="18"/>
        <v>7</v>
      </c>
      <c r="BK31" s="35"/>
      <c r="BL31" s="35"/>
      <c r="BM31" s="32">
        <f t="shared" si="19"/>
        <v>0</v>
      </c>
      <c r="BN31" s="35"/>
      <c r="BO31" s="35"/>
      <c r="BP31" s="33">
        <f t="shared" si="20"/>
        <v>0</v>
      </c>
      <c r="BQ31" s="34">
        <f t="shared" si="21"/>
        <v>7</v>
      </c>
      <c r="BR31" s="35">
        <v>6</v>
      </c>
      <c r="BS31" s="35">
        <v>7</v>
      </c>
      <c r="BT31" s="32">
        <f t="shared" si="22"/>
        <v>6.7</v>
      </c>
      <c r="BU31" s="35"/>
      <c r="BV31" s="35"/>
      <c r="BW31" s="33">
        <f t="shared" si="23"/>
        <v>3.4</v>
      </c>
      <c r="BX31" s="35"/>
      <c r="BY31" s="35"/>
      <c r="BZ31" s="32">
        <f t="shared" si="24"/>
        <v>0</v>
      </c>
      <c r="CA31" s="35"/>
      <c r="CB31" s="35"/>
      <c r="CC31" s="33">
        <f t="shared" si="25"/>
        <v>0</v>
      </c>
      <c r="CD31" s="34">
        <f t="shared" si="26"/>
        <v>3.35</v>
      </c>
      <c r="CE31" s="35">
        <v>7</v>
      </c>
      <c r="CF31" s="35">
        <v>7</v>
      </c>
      <c r="CG31" s="32">
        <f t="shared" si="27"/>
        <v>7</v>
      </c>
      <c r="CH31" s="35"/>
      <c r="CI31" s="35"/>
      <c r="CJ31" s="33">
        <f t="shared" si="28"/>
        <v>3.5</v>
      </c>
      <c r="CK31" s="35"/>
      <c r="CL31" s="35"/>
      <c r="CM31" s="32">
        <f t="shared" si="29"/>
        <v>0</v>
      </c>
      <c r="CN31" s="35"/>
      <c r="CO31" s="35"/>
      <c r="CP31" s="33">
        <f t="shared" si="30"/>
        <v>0</v>
      </c>
      <c r="CQ31" s="34">
        <f t="shared" si="31"/>
        <v>0</v>
      </c>
      <c r="CR31" s="35"/>
      <c r="CS31" s="35"/>
      <c r="CT31" s="32">
        <f t="shared" si="32"/>
        <v>0</v>
      </c>
      <c r="CU31" s="35"/>
      <c r="CV31" s="35"/>
      <c r="CW31" s="33">
        <f t="shared" si="33"/>
        <v>0</v>
      </c>
      <c r="CX31" s="35"/>
      <c r="CY31" s="35"/>
      <c r="CZ31" s="32">
        <f t="shared" si="34"/>
        <v>0</v>
      </c>
      <c r="DA31" s="35"/>
      <c r="DB31" s="35"/>
      <c r="DC31" s="33">
        <f t="shared" si="35"/>
        <v>0</v>
      </c>
      <c r="DD31" s="34">
        <f t="shared" si="36"/>
        <v>0</v>
      </c>
      <c r="DE31" s="35">
        <v>7</v>
      </c>
      <c r="DF31" s="35">
        <v>8</v>
      </c>
      <c r="DG31" s="35">
        <v>9</v>
      </c>
      <c r="DH31" s="35">
        <v>9</v>
      </c>
      <c r="DI31" s="32">
        <f t="shared" si="37"/>
        <v>8.5</v>
      </c>
      <c r="DJ31" s="35">
        <v>4</v>
      </c>
      <c r="DK31" s="35"/>
      <c r="DL31" s="33">
        <f t="shared" si="38"/>
        <v>6.3</v>
      </c>
      <c r="DM31" s="35"/>
      <c r="DN31" s="35"/>
      <c r="DO31" s="32">
        <f t="shared" si="39"/>
        <v>0</v>
      </c>
      <c r="DP31" s="35"/>
      <c r="DQ31" s="35"/>
      <c r="DR31" s="33">
        <f t="shared" si="40"/>
        <v>0</v>
      </c>
      <c r="DS31" s="34">
        <f t="shared" si="41"/>
        <v>6.25</v>
      </c>
      <c r="DT31" s="35">
        <v>4</v>
      </c>
      <c r="DU31" s="35">
        <v>7</v>
      </c>
      <c r="DV31" s="32">
        <f t="shared" si="42"/>
        <v>6</v>
      </c>
      <c r="DW31" s="35"/>
      <c r="DX31" s="35"/>
      <c r="DY31" s="33">
        <f t="shared" si="43"/>
        <v>3</v>
      </c>
      <c r="DZ31" s="35"/>
      <c r="EA31" s="35"/>
      <c r="EB31" s="32">
        <f t="shared" si="44"/>
        <v>0</v>
      </c>
      <c r="EC31" s="35"/>
      <c r="ED31" s="35"/>
      <c r="EE31" s="33">
        <f t="shared" si="45"/>
        <v>0</v>
      </c>
      <c r="EF31" s="34">
        <f t="shared" si="46"/>
        <v>3</v>
      </c>
      <c r="EG31" s="35">
        <v>8</v>
      </c>
      <c r="EH31" s="35">
        <v>7</v>
      </c>
      <c r="EI31" s="32">
        <f t="shared" si="47"/>
        <v>7.3</v>
      </c>
      <c r="EJ31" s="35">
        <v>7</v>
      </c>
      <c r="EK31" s="35"/>
      <c r="EL31" s="33">
        <f t="shared" si="48"/>
        <v>7.2</v>
      </c>
      <c r="EM31" s="35"/>
      <c r="EN31" s="35"/>
      <c r="EO31" s="32">
        <f t="shared" si="49"/>
        <v>0</v>
      </c>
      <c r="EP31" s="35"/>
      <c r="EQ31" s="35"/>
      <c r="ER31" s="33">
        <f t="shared" si="50"/>
        <v>0</v>
      </c>
      <c r="ES31" s="34">
        <f t="shared" si="51"/>
        <v>7.15</v>
      </c>
      <c r="ET31" s="35">
        <v>10</v>
      </c>
      <c r="EU31" s="35">
        <v>10</v>
      </c>
      <c r="EV31" s="32">
        <f t="shared" si="52"/>
        <v>10</v>
      </c>
      <c r="EW31" s="35"/>
      <c r="EX31" s="35"/>
      <c r="EY31" s="33">
        <f t="shared" si="53"/>
        <v>5</v>
      </c>
      <c r="EZ31" s="35"/>
      <c r="FA31" s="35"/>
      <c r="FB31" s="32">
        <f t="shared" si="54"/>
        <v>0</v>
      </c>
      <c r="FC31" s="35"/>
      <c r="FD31" s="35"/>
      <c r="FE31" s="33">
        <f t="shared" si="55"/>
        <v>0</v>
      </c>
      <c r="FF31" s="34">
        <f t="shared" si="56"/>
        <v>5</v>
      </c>
      <c r="FG31" s="35"/>
      <c r="FH31" s="35"/>
      <c r="FI31" s="32">
        <f t="shared" si="57"/>
        <v>0</v>
      </c>
      <c r="FJ31" s="35"/>
      <c r="FK31" s="35"/>
      <c r="FL31" s="33">
        <f t="shared" si="58"/>
        <v>0</v>
      </c>
      <c r="FM31" s="35"/>
      <c r="FN31" s="35"/>
      <c r="FO31" s="32">
        <f t="shared" si="59"/>
        <v>0</v>
      </c>
      <c r="FP31" s="35"/>
      <c r="FQ31" s="35"/>
      <c r="FR31" s="33">
        <f t="shared" si="60"/>
        <v>0</v>
      </c>
      <c r="FS31" s="34">
        <f t="shared" si="61"/>
        <v>0</v>
      </c>
      <c r="FT31" s="35"/>
      <c r="FU31" s="35"/>
      <c r="FV31" s="32">
        <f t="shared" si="62"/>
        <v>0</v>
      </c>
      <c r="FW31" s="35"/>
      <c r="FX31" s="35"/>
      <c r="FY31" s="32">
        <f t="shared" si="63"/>
        <v>0</v>
      </c>
      <c r="FZ31" s="33">
        <f t="shared" si="64"/>
        <v>0</v>
      </c>
      <c r="GA31" s="35"/>
      <c r="GB31" s="35"/>
      <c r="GC31" s="33">
        <f t="shared" si="65"/>
        <v>0</v>
      </c>
      <c r="GD31" s="35"/>
      <c r="GE31" s="35"/>
      <c r="GF31" s="15"/>
      <c r="GG31" s="35"/>
      <c r="GH31" s="35"/>
      <c r="GI31" s="15"/>
      <c r="GJ31" s="34">
        <f>IF(GF31=0,(MAX(GA31,GB31)+FZ31)/2,(MAX(GG31,GH31)+GF31)/2)</f>
        <v>0</v>
      </c>
      <c r="GK31" s="35">
        <v>8</v>
      </c>
      <c r="GL31" s="35">
        <v>7</v>
      </c>
      <c r="GM31" s="32">
        <f t="shared" si="67"/>
        <v>7.3</v>
      </c>
      <c r="GN31" s="35"/>
      <c r="GO31" s="35"/>
      <c r="GP31" s="33">
        <f t="shared" si="68"/>
        <v>3.7</v>
      </c>
      <c r="GQ31" s="35"/>
      <c r="GR31" s="35"/>
      <c r="GS31" s="32">
        <f t="shared" si="69"/>
        <v>0</v>
      </c>
      <c r="GT31" s="35"/>
      <c r="GU31" s="35"/>
      <c r="GV31" s="33">
        <f t="shared" si="70"/>
        <v>0</v>
      </c>
      <c r="GW31" s="34">
        <f t="shared" si="71"/>
        <v>3.65</v>
      </c>
      <c r="GX31" s="35"/>
      <c r="GY31" s="35"/>
      <c r="GZ31" s="35"/>
      <c r="HA31" s="32">
        <f t="shared" si="72"/>
        <v>0</v>
      </c>
      <c r="HB31" s="35"/>
      <c r="HC31" s="35"/>
      <c r="HD31" s="33">
        <f t="shared" si="73"/>
        <v>0</v>
      </c>
      <c r="HE31" s="35"/>
      <c r="HF31" s="35"/>
      <c r="HG31" s="32">
        <f t="shared" si="74"/>
        <v>0</v>
      </c>
      <c r="HH31" s="35"/>
      <c r="HI31" s="35"/>
      <c r="HJ31" s="33">
        <f t="shared" si="75"/>
        <v>0</v>
      </c>
      <c r="HK31" s="34">
        <f t="shared" si="76"/>
        <v>0</v>
      </c>
      <c r="HL31" s="35"/>
      <c r="HM31" s="35"/>
      <c r="HN31" s="32">
        <f t="shared" si="77"/>
        <v>0</v>
      </c>
      <c r="HO31" s="35"/>
      <c r="HP31" s="35"/>
      <c r="HQ31" s="33">
        <f t="shared" si="78"/>
        <v>0</v>
      </c>
      <c r="HR31" s="35"/>
      <c r="HS31" s="35"/>
      <c r="HT31" s="32">
        <f t="shared" si="79"/>
        <v>0</v>
      </c>
      <c r="HU31" s="35"/>
      <c r="HV31" s="35"/>
      <c r="HW31" s="33">
        <f t="shared" si="80"/>
        <v>0</v>
      </c>
      <c r="HX31" s="34">
        <f t="shared" si="81"/>
        <v>0</v>
      </c>
    </row>
    <row r="32" spans="1:232" s="11" customFormat="1" ht="15">
      <c r="A32" s="10">
        <v>24</v>
      </c>
      <c r="B32" s="14" t="s">
        <v>40</v>
      </c>
      <c r="C32" s="21" t="s">
        <v>294</v>
      </c>
      <c r="D32" s="20" t="s">
        <v>305</v>
      </c>
      <c r="E32" s="22" t="str">
        <f t="shared" si="0"/>
        <v>133DC2564</v>
      </c>
      <c r="F32" s="12" t="s">
        <v>306</v>
      </c>
      <c r="G32" s="13" t="s">
        <v>109</v>
      </c>
      <c r="H32" s="23" t="str">
        <f t="shared" si="1"/>
        <v>09/06/1987</v>
      </c>
      <c r="I32" s="20" t="s">
        <v>66</v>
      </c>
      <c r="J32" s="20" t="s">
        <v>61</v>
      </c>
      <c r="K32" s="20" t="s">
        <v>140</v>
      </c>
      <c r="L32" s="15" t="s">
        <v>307</v>
      </c>
      <c r="M32" s="14" t="s">
        <v>115</v>
      </c>
      <c r="N32" s="35">
        <v>7</v>
      </c>
      <c r="O32" s="35">
        <v>7</v>
      </c>
      <c r="P32" s="35">
        <v>7</v>
      </c>
      <c r="Q32" s="35">
        <v>7</v>
      </c>
      <c r="R32" s="32">
        <f t="shared" si="2"/>
        <v>7</v>
      </c>
      <c r="S32" s="35">
        <v>8</v>
      </c>
      <c r="T32" s="35"/>
      <c r="U32" s="33">
        <f t="shared" si="3"/>
        <v>7.5</v>
      </c>
      <c r="V32" s="35"/>
      <c r="W32" s="35"/>
      <c r="X32" s="32">
        <f t="shared" si="4"/>
        <v>0</v>
      </c>
      <c r="Y32" s="35"/>
      <c r="Z32" s="35"/>
      <c r="AA32" s="33">
        <f t="shared" si="5"/>
        <v>0</v>
      </c>
      <c r="AB32" s="34">
        <f t="shared" si="6"/>
        <v>7.5</v>
      </c>
      <c r="AC32" s="35">
        <v>6</v>
      </c>
      <c r="AD32" s="35">
        <v>6</v>
      </c>
      <c r="AE32" s="32">
        <f t="shared" si="7"/>
        <v>6</v>
      </c>
      <c r="AF32" s="35">
        <v>6</v>
      </c>
      <c r="AG32" s="35"/>
      <c r="AH32" s="33">
        <f t="shared" si="8"/>
        <v>6</v>
      </c>
      <c r="AI32" s="35"/>
      <c r="AJ32" s="35"/>
      <c r="AK32" s="32">
        <f t="shared" si="9"/>
        <v>0</v>
      </c>
      <c r="AL32" s="35"/>
      <c r="AM32" s="35"/>
      <c r="AN32" s="33">
        <f t="shared" si="10"/>
        <v>0</v>
      </c>
      <c r="AO32" s="34">
        <f t="shared" si="11"/>
        <v>6</v>
      </c>
      <c r="AP32" s="35"/>
      <c r="AQ32" s="35"/>
      <c r="AR32" s="32">
        <f t="shared" si="12"/>
        <v>0</v>
      </c>
      <c r="AS32" s="35"/>
      <c r="AT32" s="35"/>
      <c r="AU32" s="33">
        <f t="shared" si="13"/>
        <v>0</v>
      </c>
      <c r="AV32" s="35"/>
      <c r="AW32" s="35"/>
      <c r="AX32" s="32">
        <f t="shared" si="14"/>
        <v>0</v>
      </c>
      <c r="AY32" s="35"/>
      <c r="AZ32" s="35"/>
      <c r="BA32" s="33">
        <f t="shared" si="15"/>
        <v>0</v>
      </c>
      <c r="BB32" s="34">
        <f t="shared" si="16"/>
        <v>0</v>
      </c>
      <c r="BC32" s="35">
        <v>10</v>
      </c>
      <c r="BD32" s="35">
        <v>10</v>
      </c>
      <c r="BE32" s="35">
        <v>9</v>
      </c>
      <c r="BF32" s="35">
        <v>9</v>
      </c>
      <c r="BG32" s="32">
        <f t="shared" si="17"/>
        <v>9.3</v>
      </c>
      <c r="BH32" s="35">
        <v>8</v>
      </c>
      <c r="BI32" s="35"/>
      <c r="BJ32" s="33">
        <f t="shared" si="18"/>
        <v>8.7</v>
      </c>
      <c r="BK32" s="35"/>
      <c r="BL32" s="35"/>
      <c r="BM32" s="32">
        <f t="shared" si="19"/>
        <v>0</v>
      </c>
      <c r="BN32" s="35"/>
      <c r="BO32" s="35"/>
      <c r="BP32" s="33">
        <f t="shared" si="20"/>
        <v>0</v>
      </c>
      <c r="BQ32" s="34">
        <f t="shared" si="21"/>
        <v>8.65</v>
      </c>
      <c r="BR32" s="35">
        <v>7</v>
      </c>
      <c r="BS32" s="35">
        <v>6</v>
      </c>
      <c r="BT32" s="32">
        <f t="shared" si="22"/>
        <v>6.3</v>
      </c>
      <c r="BU32" s="35">
        <v>9</v>
      </c>
      <c r="BV32" s="35"/>
      <c r="BW32" s="33">
        <f t="shared" si="23"/>
        <v>7.7</v>
      </c>
      <c r="BX32" s="35"/>
      <c r="BY32" s="35"/>
      <c r="BZ32" s="32">
        <f t="shared" si="24"/>
        <v>0</v>
      </c>
      <c r="CA32" s="35"/>
      <c r="CB32" s="35"/>
      <c r="CC32" s="33">
        <f t="shared" si="25"/>
        <v>0</v>
      </c>
      <c r="CD32" s="34">
        <f t="shared" si="26"/>
        <v>7.65</v>
      </c>
      <c r="CE32" s="35">
        <v>7</v>
      </c>
      <c r="CF32" s="35">
        <v>7</v>
      </c>
      <c r="CG32" s="32">
        <f t="shared" si="27"/>
        <v>7</v>
      </c>
      <c r="CH32" s="35"/>
      <c r="CI32" s="35"/>
      <c r="CJ32" s="33">
        <f t="shared" si="28"/>
        <v>3.5</v>
      </c>
      <c r="CK32" s="35"/>
      <c r="CL32" s="35"/>
      <c r="CM32" s="32">
        <f t="shared" si="29"/>
        <v>0</v>
      </c>
      <c r="CN32" s="35"/>
      <c r="CO32" s="35"/>
      <c r="CP32" s="33">
        <f t="shared" si="30"/>
        <v>0</v>
      </c>
      <c r="CQ32" s="34">
        <f t="shared" si="31"/>
        <v>0</v>
      </c>
      <c r="CR32" s="35"/>
      <c r="CS32" s="35"/>
      <c r="CT32" s="32">
        <f t="shared" si="32"/>
        <v>0</v>
      </c>
      <c r="CU32" s="35"/>
      <c r="CV32" s="35"/>
      <c r="CW32" s="33">
        <f t="shared" si="33"/>
        <v>0</v>
      </c>
      <c r="CX32" s="35"/>
      <c r="CY32" s="35"/>
      <c r="CZ32" s="32">
        <f t="shared" si="34"/>
        <v>0</v>
      </c>
      <c r="DA32" s="35"/>
      <c r="DB32" s="35"/>
      <c r="DC32" s="33">
        <f t="shared" si="35"/>
        <v>0</v>
      </c>
      <c r="DD32" s="34">
        <f t="shared" si="36"/>
        <v>0</v>
      </c>
      <c r="DE32" s="35">
        <v>7</v>
      </c>
      <c r="DF32" s="35">
        <v>10</v>
      </c>
      <c r="DG32" s="35">
        <v>9</v>
      </c>
      <c r="DH32" s="35">
        <v>10</v>
      </c>
      <c r="DI32" s="32">
        <f t="shared" si="37"/>
        <v>9.2</v>
      </c>
      <c r="DJ32" s="35">
        <v>9</v>
      </c>
      <c r="DK32" s="35"/>
      <c r="DL32" s="33">
        <f t="shared" si="38"/>
        <v>9.1</v>
      </c>
      <c r="DM32" s="35"/>
      <c r="DN32" s="35"/>
      <c r="DO32" s="32">
        <f t="shared" si="39"/>
        <v>0</v>
      </c>
      <c r="DP32" s="35"/>
      <c r="DQ32" s="35"/>
      <c r="DR32" s="33">
        <f t="shared" si="40"/>
        <v>0</v>
      </c>
      <c r="DS32" s="34">
        <f t="shared" si="41"/>
        <v>9.1</v>
      </c>
      <c r="DT32" s="35">
        <v>5</v>
      </c>
      <c r="DU32" s="35">
        <v>8</v>
      </c>
      <c r="DV32" s="32">
        <f t="shared" si="42"/>
        <v>7</v>
      </c>
      <c r="DW32" s="35"/>
      <c r="DX32" s="35"/>
      <c r="DY32" s="33">
        <f t="shared" si="43"/>
        <v>3.5</v>
      </c>
      <c r="DZ32" s="35"/>
      <c r="EA32" s="35"/>
      <c r="EB32" s="32">
        <f t="shared" si="44"/>
        <v>0</v>
      </c>
      <c r="EC32" s="35"/>
      <c r="ED32" s="35"/>
      <c r="EE32" s="33">
        <f t="shared" si="45"/>
        <v>0</v>
      </c>
      <c r="EF32" s="34">
        <f t="shared" si="46"/>
        <v>3.5</v>
      </c>
      <c r="EG32" s="35">
        <v>8</v>
      </c>
      <c r="EH32" s="35">
        <v>8</v>
      </c>
      <c r="EI32" s="32">
        <f t="shared" si="47"/>
        <v>8</v>
      </c>
      <c r="EJ32" s="35">
        <v>8</v>
      </c>
      <c r="EK32" s="35"/>
      <c r="EL32" s="33">
        <f t="shared" si="48"/>
        <v>8</v>
      </c>
      <c r="EM32" s="35"/>
      <c r="EN32" s="35"/>
      <c r="EO32" s="32">
        <f t="shared" si="49"/>
        <v>0</v>
      </c>
      <c r="EP32" s="35"/>
      <c r="EQ32" s="35"/>
      <c r="ER32" s="33">
        <f t="shared" si="50"/>
        <v>0</v>
      </c>
      <c r="ES32" s="34">
        <f t="shared" si="51"/>
        <v>8</v>
      </c>
      <c r="ET32" s="35">
        <v>10</v>
      </c>
      <c r="EU32" s="35">
        <v>10</v>
      </c>
      <c r="EV32" s="32">
        <f t="shared" si="52"/>
        <v>10</v>
      </c>
      <c r="EW32" s="35"/>
      <c r="EX32" s="35"/>
      <c r="EY32" s="33">
        <f t="shared" si="53"/>
        <v>5</v>
      </c>
      <c r="EZ32" s="35"/>
      <c r="FA32" s="35"/>
      <c r="FB32" s="32">
        <f t="shared" si="54"/>
        <v>0</v>
      </c>
      <c r="FC32" s="35"/>
      <c r="FD32" s="35"/>
      <c r="FE32" s="33">
        <f t="shared" si="55"/>
        <v>0</v>
      </c>
      <c r="FF32" s="34">
        <f t="shared" si="56"/>
        <v>5</v>
      </c>
      <c r="FG32" s="35"/>
      <c r="FH32" s="35"/>
      <c r="FI32" s="32">
        <f t="shared" si="57"/>
        <v>0</v>
      </c>
      <c r="FJ32" s="35"/>
      <c r="FK32" s="35"/>
      <c r="FL32" s="33">
        <f t="shared" si="58"/>
        <v>0</v>
      </c>
      <c r="FM32" s="35"/>
      <c r="FN32" s="35"/>
      <c r="FO32" s="32">
        <f t="shared" si="59"/>
        <v>0</v>
      </c>
      <c r="FP32" s="35"/>
      <c r="FQ32" s="35"/>
      <c r="FR32" s="33">
        <f t="shared" si="60"/>
        <v>0</v>
      </c>
      <c r="FS32" s="34">
        <f t="shared" si="61"/>
        <v>0</v>
      </c>
      <c r="FT32" s="35"/>
      <c r="FU32" s="35"/>
      <c r="FV32" s="32">
        <f t="shared" si="62"/>
        <v>0</v>
      </c>
      <c r="FW32" s="35"/>
      <c r="FX32" s="35"/>
      <c r="FY32" s="32">
        <f t="shared" si="63"/>
        <v>0</v>
      </c>
      <c r="FZ32" s="33">
        <f t="shared" si="64"/>
        <v>0</v>
      </c>
      <c r="GA32" s="35"/>
      <c r="GB32" s="35"/>
      <c r="GC32" s="33">
        <f t="shared" si="65"/>
        <v>0</v>
      </c>
      <c r="GD32" s="35"/>
      <c r="GE32" s="35"/>
      <c r="GF32" s="15"/>
      <c r="GG32" s="35"/>
      <c r="GH32" s="35"/>
      <c r="GI32" s="15"/>
      <c r="GJ32" s="34">
        <f>IF(GF32=0,(MAX(GA32,GB32)+FZ32)/2,(MAX(GG32,GH32)+GF32)/2)</f>
        <v>0</v>
      </c>
      <c r="GK32" s="35"/>
      <c r="GL32" s="35"/>
      <c r="GM32" s="32">
        <f t="shared" si="67"/>
        <v>0</v>
      </c>
      <c r="GN32" s="35"/>
      <c r="GO32" s="35"/>
      <c r="GP32" s="33">
        <f t="shared" si="68"/>
        <v>0</v>
      </c>
      <c r="GQ32" s="35"/>
      <c r="GR32" s="35"/>
      <c r="GS32" s="32">
        <f t="shared" si="69"/>
        <v>0</v>
      </c>
      <c r="GT32" s="35"/>
      <c r="GU32" s="35"/>
      <c r="GV32" s="33">
        <f t="shared" si="70"/>
        <v>0</v>
      </c>
      <c r="GW32" s="34">
        <f t="shared" si="71"/>
        <v>0</v>
      </c>
      <c r="GX32" s="35"/>
      <c r="GY32" s="35"/>
      <c r="GZ32" s="35"/>
      <c r="HA32" s="32">
        <f t="shared" si="72"/>
        <v>0</v>
      </c>
      <c r="HB32" s="35"/>
      <c r="HC32" s="35"/>
      <c r="HD32" s="33">
        <f t="shared" si="73"/>
        <v>0</v>
      </c>
      <c r="HE32" s="35"/>
      <c r="HF32" s="35"/>
      <c r="HG32" s="32">
        <f t="shared" si="74"/>
        <v>0</v>
      </c>
      <c r="HH32" s="35"/>
      <c r="HI32" s="35"/>
      <c r="HJ32" s="33">
        <f t="shared" si="75"/>
        <v>0</v>
      </c>
      <c r="HK32" s="34">
        <f t="shared" si="76"/>
        <v>0</v>
      </c>
      <c r="HL32" s="35"/>
      <c r="HM32" s="35"/>
      <c r="HN32" s="32">
        <f t="shared" si="77"/>
        <v>0</v>
      </c>
      <c r="HO32" s="35"/>
      <c r="HP32" s="35"/>
      <c r="HQ32" s="33">
        <f t="shared" si="78"/>
        <v>0</v>
      </c>
      <c r="HR32" s="35"/>
      <c r="HS32" s="35"/>
      <c r="HT32" s="32">
        <f t="shared" si="79"/>
        <v>0</v>
      </c>
      <c r="HU32" s="35"/>
      <c r="HV32" s="35"/>
      <c r="HW32" s="33">
        <f t="shared" si="80"/>
        <v>0</v>
      </c>
      <c r="HX32" s="34">
        <f t="shared" si="81"/>
        <v>0</v>
      </c>
    </row>
    <row r="33" spans="1:232" s="11" customFormat="1" ht="15">
      <c r="A33" s="10">
        <v>25</v>
      </c>
      <c r="B33" s="14" t="s">
        <v>40</v>
      </c>
      <c r="C33" s="21" t="s">
        <v>294</v>
      </c>
      <c r="D33" s="20" t="s">
        <v>298</v>
      </c>
      <c r="E33" s="22" t="str">
        <f t="shared" si="0"/>
        <v>133DC2560</v>
      </c>
      <c r="F33" s="12" t="s">
        <v>299</v>
      </c>
      <c r="G33" s="13" t="s">
        <v>172</v>
      </c>
      <c r="H33" s="23" t="str">
        <f t="shared" si="1"/>
        <v>19/11/1989</v>
      </c>
      <c r="I33" s="20" t="s">
        <v>110</v>
      </c>
      <c r="J33" s="20" t="s">
        <v>99</v>
      </c>
      <c r="K33" s="20" t="s">
        <v>84</v>
      </c>
      <c r="L33" s="15" t="s">
        <v>201</v>
      </c>
      <c r="M33" s="14" t="s">
        <v>121</v>
      </c>
      <c r="N33" s="35">
        <v>7</v>
      </c>
      <c r="O33" s="35">
        <v>6</v>
      </c>
      <c r="P33" s="35">
        <v>6</v>
      </c>
      <c r="Q33" s="35">
        <v>6</v>
      </c>
      <c r="R33" s="32">
        <f t="shared" si="2"/>
        <v>6.2</v>
      </c>
      <c r="S33" s="35">
        <v>6</v>
      </c>
      <c r="T33" s="35"/>
      <c r="U33" s="33">
        <f t="shared" si="3"/>
        <v>6.1</v>
      </c>
      <c r="V33" s="35"/>
      <c r="W33" s="35"/>
      <c r="X33" s="32">
        <f t="shared" si="4"/>
        <v>0</v>
      </c>
      <c r="Y33" s="35"/>
      <c r="Z33" s="35"/>
      <c r="AA33" s="33">
        <f t="shared" si="5"/>
        <v>0</v>
      </c>
      <c r="AB33" s="34">
        <f t="shared" si="6"/>
        <v>6.1</v>
      </c>
      <c r="AC33" s="35">
        <v>8</v>
      </c>
      <c r="AD33" s="35">
        <v>6</v>
      </c>
      <c r="AE33" s="32">
        <f t="shared" si="7"/>
        <v>6.7</v>
      </c>
      <c r="AF33" s="35">
        <v>5</v>
      </c>
      <c r="AG33" s="35"/>
      <c r="AH33" s="33">
        <f t="shared" si="8"/>
        <v>5.9</v>
      </c>
      <c r="AI33" s="35"/>
      <c r="AJ33" s="35"/>
      <c r="AK33" s="32">
        <f t="shared" si="9"/>
        <v>0</v>
      </c>
      <c r="AL33" s="35"/>
      <c r="AM33" s="35"/>
      <c r="AN33" s="33">
        <f t="shared" si="10"/>
        <v>0</v>
      </c>
      <c r="AO33" s="34">
        <f t="shared" si="11"/>
        <v>5.85</v>
      </c>
      <c r="AP33" s="35"/>
      <c r="AQ33" s="35"/>
      <c r="AR33" s="32">
        <f t="shared" si="12"/>
        <v>0</v>
      </c>
      <c r="AS33" s="35"/>
      <c r="AT33" s="35"/>
      <c r="AU33" s="33">
        <f t="shared" si="13"/>
        <v>0</v>
      </c>
      <c r="AV33" s="35"/>
      <c r="AW33" s="35"/>
      <c r="AX33" s="32">
        <f t="shared" si="14"/>
        <v>0</v>
      </c>
      <c r="AY33" s="35"/>
      <c r="AZ33" s="35"/>
      <c r="BA33" s="33">
        <f t="shared" si="15"/>
        <v>0</v>
      </c>
      <c r="BB33" s="34">
        <f t="shared" si="16"/>
        <v>0</v>
      </c>
      <c r="BC33" s="35">
        <v>5</v>
      </c>
      <c r="BD33" s="36"/>
      <c r="BE33" s="36"/>
      <c r="BF33" s="36"/>
      <c r="BG33" s="32">
        <f t="shared" si="17"/>
        <v>0.8</v>
      </c>
      <c r="BH33" s="36"/>
      <c r="BI33" s="35"/>
      <c r="BJ33" s="33">
        <f t="shared" si="18"/>
        <v>0.4</v>
      </c>
      <c r="BK33" s="35"/>
      <c r="BL33" s="35"/>
      <c r="BM33" s="32">
        <f t="shared" si="19"/>
        <v>0</v>
      </c>
      <c r="BN33" s="35"/>
      <c r="BO33" s="35"/>
      <c r="BP33" s="33">
        <f t="shared" si="20"/>
        <v>0</v>
      </c>
      <c r="BQ33" s="34">
        <f t="shared" si="21"/>
        <v>0.4</v>
      </c>
      <c r="BR33" s="35">
        <v>7</v>
      </c>
      <c r="BS33" s="35">
        <v>6</v>
      </c>
      <c r="BT33" s="32">
        <f t="shared" si="22"/>
        <v>6.3</v>
      </c>
      <c r="BU33" s="35">
        <v>8</v>
      </c>
      <c r="BV33" s="35"/>
      <c r="BW33" s="33">
        <f t="shared" si="23"/>
        <v>7.2</v>
      </c>
      <c r="BX33" s="35"/>
      <c r="BY33" s="35"/>
      <c r="BZ33" s="32">
        <f t="shared" si="24"/>
        <v>0</v>
      </c>
      <c r="CA33" s="35"/>
      <c r="CB33" s="35"/>
      <c r="CC33" s="33">
        <f t="shared" si="25"/>
        <v>0</v>
      </c>
      <c r="CD33" s="34">
        <f t="shared" si="26"/>
        <v>7.15</v>
      </c>
      <c r="CE33" s="35"/>
      <c r="CF33" s="35"/>
      <c r="CG33" s="32">
        <f t="shared" si="27"/>
        <v>0</v>
      </c>
      <c r="CH33" s="35"/>
      <c r="CI33" s="35"/>
      <c r="CJ33" s="33">
        <f t="shared" si="28"/>
        <v>0</v>
      </c>
      <c r="CK33" s="35"/>
      <c r="CL33" s="35"/>
      <c r="CM33" s="32">
        <f t="shared" si="29"/>
        <v>0</v>
      </c>
      <c r="CN33" s="35"/>
      <c r="CO33" s="35"/>
      <c r="CP33" s="33">
        <f t="shared" si="30"/>
        <v>0</v>
      </c>
      <c r="CQ33" s="34">
        <f t="shared" si="31"/>
        <v>0</v>
      </c>
      <c r="CR33" s="35"/>
      <c r="CS33" s="35"/>
      <c r="CT33" s="32">
        <f t="shared" si="32"/>
        <v>0</v>
      </c>
      <c r="CU33" s="35"/>
      <c r="CV33" s="35"/>
      <c r="CW33" s="33">
        <f t="shared" si="33"/>
        <v>0</v>
      </c>
      <c r="CX33" s="35"/>
      <c r="CY33" s="35"/>
      <c r="CZ33" s="32">
        <f t="shared" si="34"/>
        <v>0</v>
      </c>
      <c r="DA33" s="35"/>
      <c r="DB33" s="35"/>
      <c r="DC33" s="33">
        <f t="shared" si="35"/>
        <v>0</v>
      </c>
      <c r="DD33" s="34">
        <f t="shared" si="36"/>
        <v>0</v>
      </c>
      <c r="DE33" s="35"/>
      <c r="DF33" s="35"/>
      <c r="DG33" s="35"/>
      <c r="DH33" s="35"/>
      <c r="DI33" s="32">
        <f t="shared" si="37"/>
        <v>0</v>
      </c>
      <c r="DJ33" s="35"/>
      <c r="DK33" s="35"/>
      <c r="DL33" s="33">
        <f t="shared" si="38"/>
        <v>0</v>
      </c>
      <c r="DM33" s="35"/>
      <c r="DN33" s="35"/>
      <c r="DO33" s="32">
        <f t="shared" si="39"/>
        <v>0</v>
      </c>
      <c r="DP33" s="35"/>
      <c r="DQ33" s="35"/>
      <c r="DR33" s="33">
        <f t="shared" si="40"/>
        <v>0</v>
      </c>
      <c r="DS33" s="34">
        <f t="shared" si="41"/>
        <v>0</v>
      </c>
      <c r="DT33" s="35"/>
      <c r="DU33" s="35"/>
      <c r="DV33" s="32">
        <f t="shared" si="42"/>
        <v>0</v>
      </c>
      <c r="DW33" s="35"/>
      <c r="DX33" s="35"/>
      <c r="DY33" s="33">
        <f t="shared" si="43"/>
        <v>0</v>
      </c>
      <c r="DZ33" s="35"/>
      <c r="EA33" s="35"/>
      <c r="EB33" s="32">
        <f t="shared" si="44"/>
        <v>0</v>
      </c>
      <c r="EC33" s="35"/>
      <c r="ED33" s="35"/>
      <c r="EE33" s="33">
        <f t="shared" si="45"/>
        <v>0</v>
      </c>
      <c r="EF33" s="34">
        <f t="shared" si="46"/>
        <v>0</v>
      </c>
      <c r="EG33" s="35">
        <v>6</v>
      </c>
      <c r="EH33" s="36"/>
      <c r="EI33" s="32">
        <f t="shared" si="47"/>
        <v>2</v>
      </c>
      <c r="EJ33" s="36"/>
      <c r="EK33" s="35"/>
      <c r="EL33" s="33">
        <f t="shared" si="48"/>
        <v>1</v>
      </c>
      <c r="EM33" s="35"/>
      <c r="EN33" s="35"/>
      <c r="EO33" s="32">
        <f t="shared" si="49"/>
        <v>0</v>
      </c>
      <c r="EP33" s="35"/>
      <c r="EQ33" s="35"/>
      <c r="ER33" s="33">
        <f t="shared" si="50"/>
        <v>0</v>
      </c>
      <c r="ES33" s="34">
        <f t="shared" si="51"/>
        <v>1</v>
      </c>
      <c r="ET33" s="35"/>
      <c r="EU33" s="35"/>
      <c r="EV33" s="32">
        <f t="shared" si="52"/>
        <v>0</v>
      </c>
      <c r="EW33" s="35"/>
      <c r="EX33" s="35"/>
      <c r="EY33" s="33">
        <f t="shared" si="53"/>
        <v>0</v>
      </c>
      <c r="EZ33" s="35"/>
      <c r="FA33" s="35"/>
      <c r="FB33" s="32">
        <f t="shared" si="54"/>
        <v>0</v>
      </c>
      <c r="FC33" s="35"/>
      <c r="FD33" s="35"/>
      <c r="FE33" s="33">
        <f t="shared" si="55"/>
        <v>0</v>
      </c>
      <c r="FF33" s="34">
        <f t="shared" si="56"/>
        <v>0</v>
      </c>
      <c r="FG33" s="35"/>
      <c r="FH33" s="35"/>
      <c r="FI33" s="32">
        <f t="shared" si="57"/>
        <v>0</v>
      </c>
      <c r="FJ33" s="35"/>
      <c r="FK33" s="35"/>
      <c r="FL33" s="33">
        <f t="shared" si="58"/>
        <v>0</v>
      </c>
      <c r="FM33" s="35"/>
      <c r="FN33" s="35"/>
      <c r="FO33" s="32">
        <f t="shared" si="59"/>
        <v>0</v>
      </c>
      <c r="FP33" s="35"/>
      <c r="FQ33" s="35"/>
      <c r="FR33" s="33">
        <f t="shared" si="60"/>
        <v>0</v>
      </c>
      <c r="FS33" s="34">
        <f t="shared" si="61"/>
        <v>0</v>
      </c>
      <c r="FT33" s="35">
        <v>6</v>
      </c>
      <c r="FU33" s="35">
        <v>5</v>
      </c>
      <c r="FV33" s="32">
        <f t="shared" si="62"/>
        <v>5.3</v>
      </c>
      <c r="FW33" s="35">
        <v>8</v>
      </c>
      <c r="FX33" s="35">
        <v>7</v>
      </c>
      <c r="FY33" s="32">
        <f t="shared" si="63"/>
        <v>7.3</v>
      </c>
      <c r="FZ33" s="33">
        <f t="shared" si="64"/>
        <v>6.3</v>
      </c>
      <c r="GA33" s="35">
        <v>8</v>
      </c>
      <c r="GB33" s="35"/>
      <c r="GC33" s="33">
        <f t="shared" si="65"/>
        <v>7.2</v>
      </c>
      <c r="GD33" s="35"/>
      <c r="GE33" s="35"/>
      <c r="GF33" s="15"/>
      <c r="GG33" s="35"/>
      <c r="GH33" s="35"/>
      <c r="GI33" s="15"/>
      <c r="GJ33" s="34">
        <f>IF(GF33=0,(MAX(GA33,GB33)+FZ33)/2,(MAX(GG33,GH33)+GF33)/2)</f>
        <v>7.15</v>
      </c>
      <c r="GK33" s="35"/>
      <c r="GL33" s="35"/>
      <c r="GM33" s="32">
        <f t="shared" si="67"/>
        <v>0</v>
      </c>
      <c r="GN33" s="35"/>
      <c r="GO33" s="35"/>
      <c r="GP33" s="33">
        <f t="shared" si="68"/>
        <v>0</v>
      </c>
      <c r="GQ33" s="35"/>
      <c r="GR33" s="35"/>
      <c r="GS33" s="32">
        <f t="shared" si="69"/>
        <v>0</v>
      </c>
      <c r="GT33" s="35"/>
      <c r="GU33" s="35"/>
      <c r="GV33" s="33">
        <f t="shared" si="70"/>
        <v>0</v>
      </c>
      <c r="GW33" s="34">
        <f t="shared" si="71"/>
        <v>0</v>
      </c>
      <c r="GX33" s="35"/>
      <c r="GY33" s="35"/>
      <c r="GZ33" s="35"/>
      <c r="HA33" s="32">
        <f t="shared" si="72"/>
        <v>0</v>
      </c>
      <c r="HB33" s="35"/>
      <c r="HC33" s="35"/>
      <c r="HD33" s="33">
        <f t="shared" si="73"/>
        <v>0</v>
      </c>
      <c r="HE33" s="35"/>
      <c r="HF33" s="35"/>
      <c r="HG33" s="32">
        <f t="shared" si="74"/>
        <v>0</v>
      </c>
      <c r="HH33" s="35"/>
      <c r="HI33" s="35"/>
      <c r="HJ33" s="33">
        <f t="shared" si="75"/>
        <v>0</v>
      </c>
      <c r="HK33" s="34">
        <f t="shared" si="76"/>
        <v>0</v>
      </c>
      <c r="HL33" s="35"/>
      <c r="HM33" s="35"/>
      <c r="HN33" s="32">
        <f t="shared" si="77"/>
        <v>0</v>
      </c>
      <c r="HO33" s="35"/>
      <c r="HP33" s="35"/>
      <c r="HQ33" s="33">
        <f t="shared" si="78"/>
        <v>0</v>
      </c>
      <c r="HR33" s="35"/>
      <c r="HS33" s="35"/>
      <c r="HT33" s="32">
        <f t="shared" si="79"/>
        <v>0</v>
      </c>
      <c r="HU33" s="35"/>
      <c r="HV33" s="35"/>
      <c r="HW33" s="33">
        <f t="shared" si="80"/>
        <v>0</v>
      </c>
      <c r="HX33" s="34">
        <f t="shared" si="81"/>
        <v>0</v>
      </c>
    </row>
    <row r="34" spans="1:232" s="11" customFormat="1" ht="15">
      <c r="A34" s="10">
        <v>26</v>
      </c>
      <c r="B34" s="14" t="s">
        <v>40</v>
      </c>
      <c r="C34" s="21" t="s">
        <v>294</v>
      </c>
      <c r="D34" s="20" t="s">
        <v>397</v>
      </c>
      <c r="E34" s="22" t="str">
        <f t="shared" si="0"/>
        <v>133DC2629</v>
      </c>
      <c r="F34" s="12" t="s">
        <v>101</v>
      </c>
      <c r="G34" s="13" t="s">
        <v>172</v>
      </c>
      <c r="H34" s="23" t="str">
        <f t="shared" si="1"/>
        <v>05/12/1985</v>
      </c>
      <c r="I34" s="20" t="s">
        <v>57</v>
      </c>
      <c r="J34" s="20" t="s">
        <v>97</v>
      </c>
      <c r="K34" s="20" t="s">
        <v>123</v>
      </c>
      <c r="L34" s="15" t="s">
        <v>398</v>
      </c>
      <c r="M34" s="14" t="s">
        <v>399</v>
      </c>
      <c r="N34" s="35"/>
      <c r="O34" s="35"/>
      <c r="P34" s="35"/>
      <c r="Q34" s="35"/>
      <c r="R34" s="32">
        <f t="shared" si="2"/>
        <v>0</v>
      </c>
      <c r="S34" s="35"/>
      <c r="T34" s="35"/>
      <c r="U34" s="33">
        <f t="shared" si="3"/>
        <v>0</v>
      </c>
      <c r="V34" s="35"/>
      <c r="W34" s="35"/>
      <c r="X34" s="32"/>
      <c r="Y34" s="35"/>
      <c r="Z34" s="35"/>
      <c r="AA34" s="33"/>
      <c r="AB34" s="34">
        <f t="shared" si="6"/>
        <v>0</v>
      </c>
      <c r="AC34" s="35"/>
      <c r="AD34" s="35"/>
      <c r="AE34" s="32">
        <f t="shared" si="7"/>
        <v>0</v>
      </c>
      <c r="AF34" s="35"/>
      <c r="AG34" s="35"/>
      <c r="AH34" s="33">
        <f t="shared" si="8"/>
        <v>0</v>
      </c>
      <c r="AI34" s="35"/>
      <c r="AJ34" s="35"/>
      <c r="AK34" s="32"/>
      <c r="AL34" s="35"/>
      <c r="AM34" s="35"/>
      <c r="AN34" s="33"/>
      <c r="AO34" s="34">
        <f t="shared" si="11"/>
        <v>0</v>
      </c>
      <c r="AP34" s="35"/>
      <c r="AQ34" s="35"/>
      <c r="AR34" s="32">
        <f t="shared" si="12"/>
        <v>0</v>
      </c>
      <c r="AS34" s="35"/>
      <c r="AT34" s="35"/>
      <c r="AU34" s="33">
        <f t="shared" si="13"/>
        <v>0</v>
      </c>
      <c r="AV34" s="35"/>
      <c r="AW34" s="35"/>
      <c r="AX34" s="32"/>
      <c r="AY34" s="35"/>
      <c r="AZ34" s="35"/>
      <c r="BA34" s="33"/>
      <c r="BB34" s="34">
        <f t="shared" si="16"/>
        <v>0</v>
      </c>
      <c r="BC34" s="35"/>
      <c r="BD34" s="35"/>
      <c r="BE34" s="35"/>
      <c r="BF34" s="35"/>
      <c r="BG34" s="32">
        <f t="shared" si="17"/>
        <v>0</v>
      </c>
      <c r="BH34" s="35"/>
      <c r="BI34" s="35"/>
      <c r="BJ34" s="33">
        <f t="shared" si="18"/>
        <v>0</v>
      </c>
      <c r="BK34" s="35"/>
      <c r="BL34" s="35"/>
      <c r="BM34" s="32"/>
      <c r="BN34" s="35"/>
      <c r="BO34" s="35"/>
      <c r="BP34" s="33"/>
      <c r="BQ34" s="34">
        <f t="shared" si="21"/>
        <v>0</v>
      </c>
      <c r="BR34" s="35"/>
      <c r="BS34" s="35"/>
      <c r="BT34" s="32">
        <f t="shared" si="22"/>
        <v>0</v>
      </c>
      <c r="BU34" s="35"/>
      <c r="BV34" s="35"/>
      <c r="BW34" s="33">
        <f t="shared" si="23"/>
        <v>0</v>
      </c>
      <c r="BX34" s="35"/>
      <c r="BY34" s="35"/>
      <c r="BZ34" s="32"/>
      <c r="CA34" s="35"/>
      <c r="CB34" s="35"/>
      <c r="CC34" s="33"/>
      <c r="CD34" s="34">
        <f t="shared" si="26"/>
        <v>0</v>
      </c>
      <c r="CE34" s="35">
        <v>7</v>
      </c>
      <c r="CF34" s="35">
        <v>7</v>
      </c>
      <c r="CG34" s="32">
        <f t="shared" si="27"/>
        <v>7</v>
      </c>
      <c r="CH34" s="35"/>
      <c r="CI34" s="35"/>
      <c r="CJ34" s="33">
        <f t="shared" si="28"/>
        <v>3.5</v>
      </c>
      <c r="CK34" s="35"/>
      <c r="CL34" s="35"/>
      <c r="CM34" s="32"/>
      <c r="CN34" s="35"/>
      <c r="CO34" s="35"/>
      <c r="CP34" s="33"/>
      <c r="CQ34" s="34">
        <f t="shared" si="31"/>
        <v>3.5</v>
      </c>
      <c r="CR34" s="35"/>
      <c r="CS34" s="35"/>
      <c r="CT34" s="32">
        <f t="shared" si="32"/>
        <v>0</v>
      </c>
      <c r="CU34" s="35"/>
      <c r="CV34" s="35"/>
      <c r="CW34" s="33">
        <f t="shared" si="33"/>
        <v>0</v>
      </c>
      <c r="CX34" s="35"/>
      <c r="CY34" s="35"/>
      <c r="CZ34" s="32"/>
      <c r="DA34" s="35"/>
      <c r="DB34" s="35"/>
      <c r="DC34" s="33"/>
      <c r="DD34" s="34">
        <f t="shared" si="36"/>
        <v>0</v>
      </c>
      <c r="DE34" s="35"/>
      <c r="DF34" s="35"/>
      <c r="DG34" s="35"/>
      <c r="DH34" s="35"/>
      <c r="DI34" s="32">
        <f t="shared" si="37"/>
        <v>0</v>
      </c>
      <c r="DJ34" s="35"/>
      <c r="DK34" s="35"/>
      <c r="DL34" s="33">
        <f t="shared" si="38"/>
        <v>0</v>
      </c>
      <c r="DM34" s="35"/>
      <c r="DN34" s="35"/>
      <c r="DO34" s="32"/>
      <c r="DP34" s="35"/>
      <c r="DQ34" s="35"/>
      <c r="DR34" s="33"/>
      <c r="DS34" s="34">
        <f t="shared" si="41"/>
        <v>0</v>
      </c>
      <c r="DT34" s="35"/>
      <c r="DU34" s="35"/>
      <c r="DV34" s="32"/>
      <c r="DW34" s="35"/>
      <c r="DX34" s="35"/>
      <c r="DY34" s="33"/>
      <c r="DZ34" s="35"/>
      <c r="EA34" s="35"/>
      <c r="EB34" s="32"/>
      <c r="EC34" s="35"/>
      <c r="ED34" s="35"/>
      <c r="EE34" s="33"/>
      <c r="EF34" s="34"/>
      <c r="EG34" s="35"/>
      <c r="EH34" s="35"/>
      <c r="EI34" s="32"/>
      <c r="EJ34" s="35"/>
      <c r="EK34" s="35"/>
      <c r="EL34" s="33"/>
      <c r="EM34" s="35"/>
      <c r="EN34" s="35"/>
      <c r="EO34" s="32"/>
      <c r="EP34" s="35"/>
      <c r="EQ34" s="35"/>
      <c r="ER34" s="33"/>
      <c r="ES34" s="34"/>
      <c r="ET34" s="35"/>
      <c r="EU34" s="35"/>
      <c r="EV34" s="32">
        <f t="shared" si="52"/>
        <v>0</v>
      </c>
      <c r="EW34" s="35"/>
      <c r="EX34" s="35"/>
      <c r="EY34" s="33">
        <f t="shared" si="53"/>
        <v>0</v>
      </c>
      <c r="EZ34" s="35"/>
      <c r="FA34" s="35"/>
      <c r="FB34" s="32"/>
      <c r="FC34" s="35"/>
      <c r="FD34" s="35"/>
      <c r="FE34" s="33"/>
      <c r="FF34" s="34">
        <f t="shared" si="56"/>
        <v>0</v>
      </c>
      <c r="FG34" s="35">
        <v>4</v>
      </c>
      <c r="FH34" s="35">
        <v>5</v>
      </c>
      <c r="FI34" s="32">
        <f t="shared" si="57"/>
        <v>4.7</v>
      </c>
      <c r="FJ34" s="35"/>
      <c r="FK34" s="35"/>
      <c r="FL34" s="33">
        <f t="shared" si="58"/>
        <v>2.4</v>
      </c>
      <c r="FM34" s="35"/>
      <c r="FN34" s="35"/>
      <c r="FO34" s="32"/>
      <c r="FP34" s="35"/>
      <c r="FQ34" s="35"/>
      <c r="FR34" s="33"/>
      <c r="FS34" s="34">
        <f t="shared" si="61"/>
        <v>2.35</v>
      </c>
      <c r="FT34" s="35"/>
      <c r="FU34" s="35"/>
      <c r="FV34" s="32">
        <f t="shared" si="62"/>
        <v>0</v>
      </c>
      <c r="FW34" s="35"/>
      <c r="FX34" s="35"/>
      <c r="FY34" s="32">
        <f t="shared" si="63"/>
        <v>0</v>
      </c>
      <c r="FZ34" s="33">
        <f t="shared" si="64"/>
        <v>0</v>
      </c>
      <c r="GA34" s="35"/>
      <c r="GB34" s="35"/>
      <c r="GC34" s="33">
        <f t="shared" si="65"/>
        <v>0</v>
      </c>
      <c r="GD34" s="35"/>
      <c r="GE34" s="35"/>
      <c r="GF34" s="15"/>
      <c r="GG34" s="35"/>
      <c r="GH34" s="35"/>
      <c r="GI34" s="15"/>
      <c r="GJ34" s="34">
        <f>IF(GF34=0,(MAX(GA34,GB34)+FZ34)/2,(MAX(GG34,GH34)+GF34)/2)</f>
        <v>0</v>
      </c>
      <c r="GK34" s="35">
        <v>6</v>
      </c>
      <c r="GL34" s="35">
        <v>6</v>
      </c>
      <c r="GM34" s="32">
        <f t="shared" si="67"/>
        <v>6</v>
      </c>
      <c r="GN34" s="35"/>
      <c r="GO34" s="35"/>
      <c r="GP34" s="33">
        <f t="shared" si="68"/>
        <v>3</v>
      </c>
      <c r="GQ34" s="35"/>
      <c r="GR34" s="35"/>
      <c r="GS34" s="32"/>
      <c r="GT34" s="35"/>
      <c r="GU34" s="35"/>
      <c r="GV34" s="33"/>
      <c r="GW34" s="34">
        <f t="shared" si="71"/>
        <v>3</v>
      </c>
      <c r="GX34" s="35"/>
      <c r="GY34" s="35"/>
      <c r="GZ34" s="35"/>
      <c r="HA34" s="32">
        <f t="shared" si="72"/>
        <v>0</v>
      </c>
      <c r="HB34" s="35"/>
      <c r="HC34" s="35"/>
      <c r="HD34" s="33">
        <f t="shared" si="73"/>
        <v>0</v>
      </c>
      <c r="HE34" s="35"/>
      <c r="HF34" s="35"/>
      <c r="HG34" s="32"/>
      <c r="HH34" s="35"/>
      <c r="HI34" s="35"/>
      <c r="HJ34" s="33"/>
      <c r="HK34" s="34">
        <f t="shared" si="76"/>
        <v>0</v>
      </c>
      <c r="HL34" s="35"/>
      <c r="HM34" s="35"/>
      <c r="HN34" s="32">
        <f t="shared" si="77"/>
        <v>0</v>
      </c>
      <c r="HO34" s="35"/>
      <c r="HP34" s="35"/>
      <c r="HQ34" s="33">
        <f t="shared" si="78"/>
        <v>0</v>
      </c>
      <c r="HR34" s="35"/>
      <c r="HS34" s="35"/>
      <c r="HT34" s="32"/>
      <c r="HU34" s="35"/>
      <c r="HV34" s="35"/>
      <c r="HW34" s="33"/>
      <c r="HX34" s="34">
        <f t="shared" si="81"/>
        <v>0</v>
      </c>
    </row>
    <row r="35" spans="1:232" s="11" customFormat="1" ht="15">
      <c r="A35" s="10">
        <v>27</v>
      </c>
      <c r="B35" s="14" t="s">
        <v>40</v>
      </c>
      <c r="C35" s="21" t="s">
        <v>294</v>
      </c>
      <c r="D35" s="20" t="s">
        <v>295</v>
      </c>
      <c r="E35" s="22" t="str">
        <f t="shared" si="0"/>
        <v>133DC2558</v>
      </c>
      <c r="F35" s="12" t="s">
        <v>296</v>
      </c>
      <c r="G35" s="13" t="s">
        <v>157</v>
      </c>
      <c r="H35" s="23" t="str">
        <f t="shared" si="1"/>
        <v>24/07/1990</v>
      </c>
      <c r="I35" s="20" t="s">
        <v>96</v>
      </c>
      <c r="J35" s="20" t="s">
        <v>44</v>
      </c>
      <c r="K35" s="20" t="s">
        <v>77</v>
      </c>
      <c r="L35" s="15" t="s">
        <v>58</v>
      </c>
      <c r="M35" s="14" t="s">
        <v>111</v>
      </c>
      <c r="N35" s="35"/>
      <c r="O35" s="35"/>
      <c r="P35" s="35"/>
      <c r="Q35" s="35"/>
      <c r="R35" s="32">
        <f t="shared" si="2"/>
        <v>0</v>
      </c>
      <c r="S35" s="35"/>
      <c r="T35" s="35"/>
      <c r="U35" s="33">
        <f t="shared" si="3"/>
        <v>0</v>
      </c>
      <c r="V35" s="35"/>
      <c r="W35" s="35"/>
      <c r="X35" s="32">
        <f t="shared" si="4"/>
        <v>0</v>
      </c>
      <c r="Y35" s="35"/>
      <c r="Z35" s="35"/>
      <c r="AA35" s="33">
        <f t="shared" si="5"/>
        <v>0</v>
      </c>
      <c r="AB35" s="34">
        <f t="shared" si="6"/>
        <v>0</v>
      </c>
      <c r="AC35" s="35"/>
      <c r="AD35" s="35"/>
      <c r="AE35" s="32">
        <f t="shared" si="7"/>
        <v>0</v>
      </c>
      <c r="AF35" s="35"/>
      <c r="AG35" s="35"/>
      <c r="AH35" s="33">
        <f t="shared" si="8"/>
        <v>0</v>
      </c>
      <c r="AI35" s="35"/>
      <c r="AJ35" s="35"/>
      <c r="AK35" s="32">
        <f t="shared" si="9"/>
        <v>0</v>
      </c>
      <c r="AL35" s="35"/>
      <c r="AM35" s="35"/>
      <c r="AN35" s="33">
        <f t="shared" si="10"/>
        <v>0</v>
      </c>
      <c r="AO35" s="34">
        <f t="shared" si="11"/>
        <v>0</v>
      </c>
      <c r="AP35" s="35"/>
      <c r="AQ35" s="35"/>
      <c r="AR35" s="32">
        <f t="shared" si="12"/>
        <v>0</v>
      </c>
      <c r="AS35" s="35"/>
      <c r="AT35" s="35"/>
      <c r="AU35" s="33">
        <f t="shared" si="13"/>
        <v>0</v>
      </c>
      <c r="AV35" s="35"/>
      <c r="AW35" s="35"/>
      <c r="AX35" s="32">
        <f t="shared" si="14"/>
        <v>0</v>
      </c>
      <c r="AY35" s="35"/>
      <c r="AZ35" s="35"/>
      <c r="BA35" s="33">
        <f t="shared" si="15"/>
        <v>0</v>
      </c>
      <c r="BB35" s="34">
        <f t="shared" si="16"/>
        <v>0</v>
      </c>
      <c r="BC35" s="35"/>
      <c r="BD35" s="35"/>
      <c r="BE35" s="35"/>
      <c r="BF35" s="35"/>
      <c r="BG35" s="32">
        <f t="shared" si="17"/>
        <v>0</v>
      </c>
      <c r="BH35" s="35"/>
      <c r="BI35" s="35"/>
      <c r="BJ35" s="33">
        <f t="shared" si="18"/>
        <v>0</v>
      </c>
      <c r="BK35" s="35"/>
      <c r="BL35" s="35"/>
      <c r="BM35" s="32">
        <f t="shared" si="19"/>
        <v>0</v>
      </c>
      <c r="BN35" s="35"/>
      <c r="BO35" s="35"/>
      <c r="BP35" s="33">
        <f t="shared" si="20"/>
        <v>0</v>
      </c>
      <c r="BQ35" s="34">
        <f t="shared" si="21"/>
        <v>0</v>
      </c>
      <c r="BR35" s="35"/>
      <c r="BS35" s="35"/>
      <c r="BT35" s="32">
        <f t="shared" si="22"/>
        <v>0</v>
      </c>
      <c r="BU35" s="35"/>
      <c r="BV35" s="35"/>
      <c r="BW35" s="33">
        <f t="shared" si="23"/>
        <v>0</v>
      </c>
      <c r="BX35" s="35"/>
      <c r="BY35" s="35"/>
      <c r="BZ35" s="32">
        <f t="shared" si="24"/>
        <v>0</v>
      </c>
      <c r="CA35" s="35"/>
      <c r="CB35" s="35"/>
      <c r="CC35" s="33">
        <f t="shared" si="25"/>
        <v>0</v>
      </c>
      <c r="CD35" s="34">
        <f t="shared" si="26"/>
        <v>0</v>
      </c>
      <c r="CE35" s="35"/>
      <c r="CF35" s="35"/>
      <c r="CG35" s="32">
        <f t="shared" si="27"/>
        <v>0</v>
      </c>
      <c r="CH35" s="35"/>
      <c r="CI35" s="35"/>
      <c r="CJ35" s="33">
        <f t="shared" si="28"/>
        <v>0</v>
      </c>
      <c r="CK35" s="35"/>
      <c r="CL35" s="35"/>
      <c r="CM35" s="32">
        <f t="shared" si="29"/>
        <v>0</v>
      </c>
      <c r="CN35" s="35"/>
      <c r="CO35" s="35"/>
      <c r="CP35" s="33">
        <f t="shared" si="30"/>
        <v>0</v>
      </c>
      <c r="CQ35" s="34">
        <f t="shared" si="31"/>
        <v>0</v>
      </c>
      <c r="CR35" s="35"/>
      <c r="CS35" s="35"/>
      <c r="CT35" s="32">
        <f t="shared" si="32"/>
        <v>0</v>
      </c>
      <c r="CU35" s="35"/>
      <c r="CV35" s="35"/>
      <c r="CW35" s="33">
        <f t="shared" si="33"/>
        <v>0</v>
      </c>
      <c r="CX35" s="35"/>
      <c r="CY35" s="35"/>
      <c r="CZ35" s="32">
        <f t="shared" si="34"/>
        <v>0</v>
      </c>
      <c r="DA35" s="35"/>
      <c r="DB35" s="35"/>
      <c r="DC35" s="33">
        <f t="shared" si="35"/>
        <v>0</v>
      </c>
      <c r="DD35" s="34">
        <f t="shared" si="36"/>
        <v>0</v>
      </c>
      <c r="DE35" s="35"/>
      <c r="DF35" s="35"/>
      <c r="DG35" s="35"/>
      <c r="DH35" s="35"/>
      <c r="DI35" s="32">
        <f t="shared" si="37"/>
        <v>0</v>
      </c>
      <c r="DJ35" s="35"/>
      <c r="DK35" s="35"/>
      <c r="DL35" s="33">
        <f t="shared" si="38"/>
        <v>0</v>
      </c>
      <c r="DM35" s="35"/>
      <c r="DN35" s="35"/>
      <c r="DO35" s="32">
        <f t="shared" si="39"/>
        <v>0</v>
      </c>
      <c r="DP35" s="35"/>
      <c r="DQ35" s="35"/>
      <c r="DR35" s="33">
        <f t="shared" si="40"/>
        <v>0</v>
      </c>
      <c r="DS35" s="34">
        <f t="shared" si="41"/>
        <v>0</v>
      </c>
      <c r="DT35" s="35"/>
      <c r="DU35" s="35"/>
      <c r="DV35" s="32">
        <f t="shared" si="42"/>
        <v>0</v>
      </c>
      <c r="DW35" s="35"/>
      <c r="DX35" s="35"/>
      <c r="DY35" s="33">
        <f t="shared" si="43"/>
        <v>0</v>
      </c>
      <c r="DZ35" s="35"/>
      <c r="EA35" s="35"/>
      <c r="EB35" s="32">
        <f t="shared" si="44"/>
        <v>0</v>
      </c>
      <c r="EC35" s="35"/>
      <c r="ED35" s="35"/>
      <c r="EE35" s="33">
        <f t="shared" si="45"/>
        <v>0</v>
      </c>
      <c r="EF35" s="34">
        <f t="shared" si="46"/>
        <v>0</v>
      </c>
      <c r="EG35" s="35"/>
      <c r="EH35" s="35"/>
      <c r="EI35" s="32">
        <f t="shared" si="47"/>
        <v>0</v>
      </c>
      <c r="EJ35" s="35"/>
      <c r="EK35" s="35"/>
      <c r="EL35" s="33">
        <f t="shared" si="48"/>
        <v>0</v>
      </c>
      <c r="EM35" s="35"/>
      <c r="EN35" s="35"/>
      <c r="EO35" s="32">
        <f t="shared" si="49"/>
        <v>0</v>
      </c>
      <c r="EP35" s="35"/>
      <c r="EQ35" s="35"/>
      <c r="ER35" s="33">
        <f t="shared" si="50"/>
        <v>0</v>
      </c>
      <c r="ES35" s="34">
        <f t="shared" si="51"/>
        <v>0</v>
      </c>
      <c r="ET35" s="35"/>
      <c r="EU35" s="35"/>
      <c r="EV35" s="32">
        <f t="shared" si="52"/>
        <v>0</v>
      </c>
      <c r="EW35" s="35"/>
      <c r="EX35" s="35"/>
      <c r="EY35" s="33">
        <f t="shared" si="53"/>
        <v>0</v>
      </c>
      <c r="EZ35" s="35"/>
      <c r="FA35" s="35"/>
      <c r="FB35" s="32">
        <f t="shared" si="54"/>
        <v>0</v>
      </c>
      <c r="FC35" s="35"/>
      <c r="FD35" s="35"/>
      <c r="FE35" s="33">
        <f t="shared" si="55"/>
        <v>0</v>
      </c>
      <c r="FF35" s="34">
        <f t="shared" si="56"/>
        <v>0</v>
      </c>
      <c r="FG35" s="35"/>
      <c r="FH35" s="35"/>
      <c r="FI35" s="32">
        <f t="shared" si="57"/>
        <v>0</v>
      </c>
      <c r="FJ35" s="35"/>
      <c r="FK35" s="35"/>
      <c r="FL35" s="33">
        <f t="shared" si="58"/>
        <v>0</v>
      </c>
      <c r="FM35" s="35"/>
      <c r="FN35" s="35"/>
      <c r="FO35" s="32">
        <f t="shared" si="59"/>
        <v>0</v>
      </c>
      <c r="FP35" s="35"/>
      <c r="FQ35" s="35"/>
      <c r="FR35" s="33">
        <f t="shared" si="60"/>
        <v>0</v>
      </c>
      <c r="FS35" s="34">
        <f t="shared" si="61"/>
        <v>0</v>
      </c>
      <c r="FT35" s="35"/>
      <c r="FU35" s="35"/>
      <c r="FV35" s="32">
        <f t="shared" si="62"/>
        <v>0</v>
      </c>
      <c r="FW35" s="35"/>
      <c r="FX35" s="35"/>
      <c r="FY35" s="32">
        <f t="shared" si="63"/>
        <v>0</v>
      </c>
      <c r="FZ35" s="33">
        <f t="shared" si="64"/>
        <v>0</v>
      </c>
      <c r="GA35" s="35"/>
      <c r="GB35" s="35"/>
      <c r="GC35" s="33">
        <f t="shared" si="65"/>
        <v>0</v>
      </c>
      <c r="GD35" s="35"/>
      <c r="GE35" s="35"/>
      <c r="GF35" s="15"/>
      <c r="GG35" s="35"/>
      <c r="GH35" s="35"/>
      <c r="GI35" s="15"/>
      <c r="GJ35" s="34">
        <f>IF(GF35=0,(MAX(GA35,GB35)+FZ35)/2,(MAX(GG35,GH35)+GF35)/2)</f>
        <v>0</v>
      </c>
      <c r="GK35" s="35"/>
      <c r="GL35" s="35"/>
      <c r="GM35" s="32">
        <f t="shared" si="67"/>
        <v>0</v>
      </c>
      <c r="GN35" s="35"/>
      <c r="GO35" s="35"/>
      <c r="GP35" s="33">
        <f t="shared" si="68"/>
        <v>0</v>
      </c>
      <c r="GQ35" s="35"/>
      <c r="GR35" s="35"/>
      <c r="GS35" s="32">
        <f t="shared" si="69"/>
        <v>0</v>
      </c>
      <c r="GT35" s="35"/>
      <c r="GU35" s="35"/>
      <c r="GV35" s="33">
        <f t="shared" si="70"/>
        <v>0</v>
      </c>
      <c r="GW35" s="34">
        <f t="shared" si="71"/>
        <v>0</v>
      </c>
      <c r="GX35" s="35"/>
      <c r="GY35" s="35"/>
      <c r="GZ35" s="35"/>
      <c r="HA35" s="32">
        <f t="shared" si="72"/>
        <v>0</v>
      </c>
      <c r="HB35" s="35"/>
      <c r="HC35" s="35"/>
      <c r="HD35" s="33">
        <f t="shared" si="73"/>
        <v>0</v>
      </c>
      <c r="HE35" s="35"/>
      <c r="HF35" s="35"/>
      <c r="HG35" s="32">
        <f t="shared" si="74"/>
        <v>0</v>
      </c>
      <c r="HH35" s="35"/>
      <c r="HI35" s="35"/>
      <c r="HJ35" s="33">
        <f t="shared" si="75"/>
        <v>0</v>
      </c>
      <c r="HK35" s="34">
        <f t="shared" si="76"/>
        <v>0</v>
      </c>
      <c r="HL35" s="35"/>
      <c r="HM35" s="35"/>
      <c r="HN35" s="32">
        <f t="shared" si="77"/>
        <v>0</v>
      </c>
      <c r="HO35" s="35"/>
      <c r="HP35" s="35"/>
      <c r="HQ35" s="33">
        <f t="shared" si="78"/>
        <v>0</v>
      </c>
      <c r="HR35" s="35"/>
      <c r="HS35" s="35"/>
      <c r="HT35" s="32">
        <f t="shared" si="79"/>
        <v>0</v>
      </c>
      <c r="HU35" s="35"/>
      <c r="HV35" s="35"/>
      <c r="HW35" s="33">
        <f t="shared" si="80"/>
        <v>0</v>
      </c>
      <c r="HX35" s="34">
        <f t="shared" si="81"/>
        <v>0</v>
      </c>
    </row>
  </sheetData>
  <sheetProtection/>
  <mergeCells count="78">
    <mergeCell ref="HE7:HJ7"/>
    <mergeCell ref="HK7:HK8"/>
    <mergeCell ref="HL7:HQ7"/>
    <mergeCell ref="HR7:HW7"/>
    <mergeCell ref="HX7:HX8"/>
    <mergeCell ref="FT6:GI6"/>
    <mergeCell ref="GK6:GV6"/>
    <mergeCell ref="GX6:HJ6"/>
    <mergeCell ref="HL6:HW6"/>
    <mergeCell ref="FT7:FV7"/>
    <mergeCell ref="FW7:FY7"/>
    <mergeCell ref="FZ7:FZ8"/>
    <mergeCell ref="GA7:GA8"/>
    <mergeCell ref="GB7:GB8"/>
    <mergeCell ref="GC7:GC8"/>
    <mergeCell ref="GD7:GI7"/>
    <mergeCell ref="GJ7:GJ8"/>
    <mergeCell ref="GK7:GP7"/>
    <mergeCell ref="GQ7:GV7"/>
    <mergeCell ref="GW7:GW8"/>
    <mergeCell ref="GX7:HD7"/>
    <mergeCell ref="DZ7:EE7"/>
    <mergeCell ref="FG6:FR6"/>
    <mergeCell ref="FG7:FL7"/>
    <mergeCell ref="FM7:FR7"/>
    <mergeCell ref="FS7:FS8"/>
    <mergeCell ref="EG7:EL7"/>
    <mergeCell ref="EM7:ER7"/>
    <mergeCell ref="ES7:ES8"/>
    <mergeCell ref="ET7:EY7"/>
    <mergeCell ref="EZ7:FE7"/>
    <mergeCell ref="FF7:FF8"/>
    <mergeCell ref="ET6:FE6"/>
    <mergeCell ref="EG6:ER6"/>
    <mergeCell ref="DT6:EE6"/>
    <mergeCell ref="EF7:EF8"/>
    <mergeCell ref="DD7:DD8"/>
    <mergeCell ref="DE7:DL7"/>
    <mergeCell ref="DM7:DR7"/>
    <mergeCell ref="DS7:DS8"/>
    <mergeCell ref="DT7:DY7"/>
    <mergeCell ref="BC7:BJ7"/>
    <mergeCell ref="DE6:DR6"/>
    <mergeCell ref="BC6:BP6"/>
    <mergeCell ref="BR6:CC6"/>
    <mergeCell ref="CE6:CP6"/>
    <mergeCell ref="CR6:DC6"/>
    <mergeCell ref="CD7:CD8"/>
    <mergeCell ref="BK7:BP7"/>
    <mergeCell ref="BQ7:BQ8"/>
    <mergeCell ref="BR7:BW7"/>
    <mergeCell ref="BX7:CC7"/>
    <mergeCell ref="CE7:CJ7"/>
    <mergeCell ref="CK7:CP7"/>
    <mergeCell ref="CQ7:CQ8"/>
    <mergeCell ref="CR7:CW7"/>
    <mergeCell ref="CX7:DC7"/>
    <mergeCell ref="L6:L8"/>
    <mergeCell ref="M6:M8"/>
    <mergeCell ref="N6:AA6"/>
    <mergeCell ref="AC6:AN6"/>
    <mergeCell ref="AO7:AO8"/>
    <mergeCell ref="AP7:AU7"/>
    <mergeCell ref="AV7:BA7"/>
    <mergeCell ref="BB7:BB8"/>
    <mergeCell ref="AP6:BA6"/>
    <mergeCell ref="N7:U7"/>
    <mergeCell ref="V7:AA7"/>
    <mergeCell ref="AB7:AB8"/>
    <mergeCell ref="AC7:AH7"/>
    <mergeCell ref="AI7:AN7"/>
    <mergeCell ref="I6:K8"/>
    <mergeCell ref="E6:E8"/>
    <mergeCell ref="H6:H8"/>
    <mergeCell ref="F6:G8"/>
    <mergeCell ref="A6:A8"/>
    <mergeCell ref="B6:B8"/>
    <mergeCell ref="C6:D8"/>
  </mergeCells>
  <printOptions/>
  <pageMargins left="0.7" right="0.7" top="0.75" bottom="0.75" header="0.3" footer="0.3"/>
  <pageSetup horizontalDpi="600" verticalDpi="600" orientation="portrait" r:id="rId3"/>
  <ignoredErrors>
    <ignoredError sqref="BG21 BG23 BC26:BH26 BG31 BG25 D14:D35 I14:K35 I9:K12 D9:D12 D13:K13" numberStoredAsText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J19"/>
  <sheetViews>
    <sheetView tabSelected="1" zoomScalePageLayoutView="0" workbookViewId="0" topLeftCell="A4">
      <pane xSplit="13" ySplit="8" topLeftCell="N12" activePane="bottomRight" state="frozen"/>
      <selection pane="topLeft" activeCell="A4" sqref="A4"/>
      <selection pane="topRight" activeCell="M4" sqref="M4"/>
      <selection pane="bottomLeft" activeCell="A9" sqref="A9"/>
      <selection pane="bottomRight" activeCell="A20" sqref="A20:IV21"/>
    </sheetView>
  </sheetViews>
  <sheetFormatPr defaultColWidth="9.140625" defaultRowHeight="15"/>
  <cols>
    <col min="1" max="1" width="3.28125" style="0" customWidth="1"/>
    <col min="2" max="2" width="3.140625" style="0" customWidth="1"/>
    <col min="3" max="3" width="4.8515625" style="0" customWidth="1"/>
    <col min="4" max="4" width="3.140625" style="0" customWidth="1"/>
    <col min="5" max="5" width="9.28125" style="0" customWidth="1"/>
    <col min="6" max="6" width="18.8515625" style="0" customWidth="1"/>
    <col min="7" max="7" width="8.8515625" style="0" customWidth="1"/>
    <col min="8" max="8" width="10.140625" style="0" customWidth="1"/>
    <col min="9" max="11" width="2.28125" style="25" customWidth="1"/>
    <col min="14" max="21" width="3.140625" style="0" customWidth="1"/>
    <col min="22" max="27" width="3.140625" style="0" hidden="1" customWidth="1"/>
    <col min="28" max="34" width="3.140625" style="0" customWidth="1"/>
    <col min="35" max="40" width="3.140625" style="0" hidden="1" customWidth="1"/>
    <col min="41" max="47" width="3.140625" style="0" customWidth="1"/>
    <col min="48" max="53" width="3.140625" style="0" hidden="1" customWidth="1"/>
    <col min="54" max="62" width="3.140625" style="0" customWidth="1"/>
    <col min="63" max="68" width="3.140625" style="0" hidden="1" customWidth="1"/>
    <col min="69" max="75" width="3.140625" style="0" customWidth="1"/>
    <col min="76" max="81" width="3.140625" style="0" hidden="1" customWidth="1"/>
    <col min="82" max="84" width="3.140625" style="0" customWidth="1"/>
    <col min="85" max="85" width="3.57421875" style="0" customWidth="1"/>
    <col min="86" max="88" width="3.140625" style="0" customWidth="1"/>
    <col min="89" max="94" width="3.140625" style="0" hidden="1" customWidth="1"/>
    <col min="95" max="103" width="3.140625" style="0" customWidth="1"/>
    <col min="104" max="109" width="3.140625" style="0" hidden="1" customWidth="1"/>
    <col min="110" max="116" width="3.140625" style="0" customWidth="1"/>
    <col min="117" max="122" width="3.140625" style="0" hidden="1" customWidth="1"/>
    <col min="123" max="129" width="3.140625" style="0" customWidth="1"/>
    <col min="130" max="135" width="3.140625" style="0" hidden="1" customWidth="1"/>
    <col min="136" max="136" width="3.140625" style="0" customWidth="1"/>
    <col min="137" max="146" width="3.28125" style="0" customWidth="1"/>
    <col min="147" max="152" width="3.28125" style="0" hidden="1" customWidth="1"/>
    <col min="153" max="159" width="3.28125" style="0" customWidth="1"/>
    <col min="160" max="165" width="3.28125" style="0" hidden="1" customWidth="1"/>
    <col min="166" max="172" width="3.28125" style="0" customWidth="1"/>
    <col min="173" max="178" width="3.28125" style="0" hidden="1" customWidth="1"/>
    <col min="179" max="185" width="3.28125" style="0" customWidth="1"/>
    <col min="186" max="191" width="3.28125" style="0" hidden="1" customWidth="1"/>
    <col min="192" max="198" width="3.28125" style="0" customWidth="1"/>
    <col min="199" max="204" width="3.28125" style="0" hidden="1" customWidth="1"/>
    <col min="205" max="211" width="3.28125" style="0" customWidth="1"/>
    <col min="212" max="217" width="3.28125" style="0" hidden="1" customWidth="1"/>
    <col min="218" max="218" width="3.28125" style="0" customWidth="1"/>
  </cols>
  <sheetData>
    <row r="1" spans="1:11" s="1" customFormat="1" ht="15" customHeight="1">
      <c r="A1" s="1" t="s">
        <v>4</v>
      </c>
      <c r="I1" s="24"/>
      <c r="J1" s="24"/>
      <c r="K1" s="24"/>
    </row>
    <row r="2" spans="1:11" s="1" customFormat="1" ht="15" customHeight="1">
      <c r="A2" s="1" t="s">
        <v>3</v>
      </c>
      <c r="I2" s="24"/>
      <c r="J2" s="24"/>
      <c r="K2" s="24"/>
    </row>
    <row r="3" spans="1:11" s="1" customFormat="1" ht="15" customHeight="1">
      <c r="A3" s="1" t="s">
        <v>196</v>
      </c>
      <c r="I3" s="24"/>
      <c r="J3" s="24"/>
      <c r="K3" s="24"/>
    </row>
    <row r="4" spans="1:11" s="1" customFormat="1" ht="15" customHeight="1">
      <c r="A4" s="1" t="s">
        <v>4</v>
      </c>
      <c r="I4" s="24"/>
      <c r="J4" s="24"/>
      <c r="K4" s="24"/>
    </row>
    <row r="5" spans="1:11" s="1" customFormat="1" ht="15" customHeight="1">
      <c r="A5" s="1" t="s">
        <v>3</v>
      </c>
      <c r="I5" s="24"/>
      <c r="J5" s="24"/>
      <c r="K5" s="24"/>
    </row>
    <row r="6" spans="1:11" s="1" customFormat="1" ht="15" customHeight="1">
      <c r="A6" s="1" t="s">
        <v>216</v>
      </c>
      <c r="I6" s="24"/>
      <c r="J6" s="24"/>
      <c r="K6" s="24"/>
    </row>
    <row r="7" spans="1:11" s="1" customFormat="1" ht="15" customHeight="1">
      <c r="A7" s="18" t="s">
        <v>215</v>
      </c>
      <c r="B7" s="18"/>
      <c r="C7" s="18"/>
      <c r="D7" s="18"/>
      <c r="E7" s="18"/>
      <c r="F7" s="18"/>
      <c r="G7" s="18"/>
      <c r="H7" s="18"/>
      <c r="I7" s="24"/>
      <c r="J7" s="24"/>
      <c r="K7" s="24"/>
    </row>
    <row r="8" ht="15"/>
    <row r="9" spans="1:218" s="9" customFormat="1" ht="36.75" customHeight="1">
      <c r="A9" s="55" t="s">
        <v>0</v>
      </c>
      <c r="B9" s="55" t="s">
        <v>1</v>
      </c>
      <c r="C9" s="69"/>
      <c r="D9" s="70"/>
      <c r="E9" s="75" t="s">
        <v>372</v>
      </c>
      <c r="F9" s="55" t="s">
        <v>2</v>
      </c>
      <c r="G9" s="56"/>
      <c r="H9" s="57" t="s">
        <v>29</v>
      </c>
      <c r="I9" s="80"/>
      <c r="J9" s="81"/>
      <c r="K9" s="82"/>
      <c r="L9" s="57" t="s">
        <v>25</v>
      </c>
      <c r="M9" s="57" t="s">
        <v>26</v>
      </c>
      <c r="N9" s="54" t="s">
        <v>5</v>
      </c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7">
        <v>5</v>
      </c>
      <c r="AC9" s="54" t="s">
        <v>6</v>
      </c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7">
        <v>2</v>
      </c>
      <c r="AP9" s="54" t="s">
        <v>7</v>
      </c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7">
        <v>3</v>
      </c>
      <c r="BC9" s="54" t="s">
        <v>8</v>
      </c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7">
        <v>5</v>
      </c>
      <c r="BR9" s="54" t="s">
        <v>9</v>
      </c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7">
        <v>2</v>
      </c>
      <c r="CE9" s="54" t="s">
        <v>30</v>
      </c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7">
        <v>2</v>
      </c>
      <c r="CR9" s="54" t="s">
        <v>31</v>
      </c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7">
        <v>4</v>
      </c>
      <c r="DG9" s="54" t="s">
        <v>12</v>
      </c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7">
        <v>2</v>
      </c>
      <c r="DT9" s="54" t="s">
        <v>32</v>
      </c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7">
        <v>3</v>
      </c>
      <c r="EG9" s="54" t="s">
        <v>418</v>
      </c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39">
        <v>3</v>
      </c>
      <c r="EX9" s="47" t="s">
        <v>445</v>
      </c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39">
        <v>2</v>
      </c>
      <c r="FK9" s="54" t="s">
        <v>449</v>
      </c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39">
        <v>4</v>
      </c>
      <c r="FX9" s="54" t="s">
        <v>450</v>
      </c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39">
        <v>3</v>
      </c>
      <c r="GK9" s="54" t="s">
        <v>448</v>
      </c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39">
        <v>2</v>
      </c>
      <c r="GX9" s="47" t="s">
        <v>451</v>
      </c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39">
        <v>2</v>
      </c>
    </row>
    <row r="10" spans="1:218" s="2" customFormat="1" ht="15.75" customHeight="1">
      <c r="A10" s="55"/>
      <c r="B10" s="56"/>
      <c r="C10" s="71"/>
      <c r="D10" s="72"/>
      <c r="E10" s="76"/>
      <c r="F10" s="56"/>
      <c r="G10" s="56"/>
      <c r="H10" s="56"/>
      <c r="I10" s="83"/>
      <c r="J10" s="84"/>
      <c r="K10" s="85"/>
      <c r="L10" s="56"/>
      <c r="M10" s="56"/>
      <c r="N10" s="51" t="s">
        <v>17</v>
      </c>
      <c r="O10" s="52"/>
      <c r="P10" s="52"/>
      <c r="Q10" s="52"/>
      <c r="R10" s="52"/>
      <c r="S10" s="52"/>
      <c r="T10" s="52"/>
      <c r="U10" s="53"/>
      <c r="V10" s="51" t="s">
        <v>18</v>
      </c>
      <c r="W10" s="52"/>
      <c r="X10" s="52"/>
      <c r="Y10" s="52"/>
      <c r="Z10" s="52"/>
      <c r="AA10" s="53"/>
      <c r="AB10" s="45" t="s">
        <v>28</v>
      </c>
      <c r="AC10" s="49" t="s">
        <v>17</v>
      </c>
      <c r="AD10" s="50"/>
      <c r="AE10" s="50"/>
      <c r="AF10" s="50"/>
      <c r="AG10" s="50"/>
      <c r="AH10" s="50"/>
      <c r="AI10" s="51" t="s">
        <v>18</v>
      </c>
      <c r="AJ10" s="52"/>
      <c r="AK10" s="52"/>
      <c r="AL10" s="52"/>
      <c r="AM10" s="52"/>
      <c r="AN10" s="53"/>
      <c r="AO10" s="45" t="s">
        <v>28</v>
      </c>
      <c r="AP10" s="49" t="s">
        <v>17</v>
      </c>
      <c r="AQ10" s="50"/>
      <c r="AR10" s="50"/>
      <c r="AS10" s="50"/>
      <c r="AT10" s="50"/>
      <c r="AU10" s="50"/>
      <c r="AV10" s="51" t="s">
        <v>18</v>
      </c>
      <c r="AW10" s="52"/>
      <c r="AX10" s="52"/>
      <c r="AY10" s="52"/>
      <c r="AZ10" s="52"/>
      <c r="BA10" s="53"/>
      <c r="BB10" s="45" t="s">
        <v>28</v>
      </c>
      <c r="BC10" s="51" t="s">
        <v>17</v>
      </c>
      <c r="BD10" s="52"/>
      <c r="BE10" s="52"/>
      <c r="BF10" s="52"/>
      <c r="BG10" s="52"/>
      <c r="BH10" s="52"/>
      <c r="BI10" s="52"/>
      <c r="BJ10" s="53"/>
      <c r="BK10" s="51" t="s">
        <v>18</v>
      </c>
      <c r="BL10" s="52"/>
      <c r="BM10" s="52"/>
      <c r="BN10" s="52"/>
      <c r="BO10" s="52"/>
      <c r="BP10" s="53"/>
      <c r="BQ10" s="68" t="s">
        <v>28</v>
      </c>
      <c r="BR10" s="49" t="s">
        <v>17</v>
      </c>
      <c r="BS10" s="50"/>
      <c r="BT10" s="50"/>
      <c r="BU10" s="50"/>
      <c r="BV10" s="50"/>
      <c r="BW10" s="50"/>
      <c r="BX10" s="51" t="s">
        <v>18</v>
      </c>
      <c r="BY10" s="52"/>
      <c r="BZ10" s="52"/>
      <c r="CA10" s="52"/>
      <c r="CB10" s="52"/>
      <c r="CC10" s="53"/>
      <c r="CD10" s="45" t="s">
        <v>28</v>
      </c>
      <c r="CE10" s="49" t="s">
        <v>17</v>
      </c>
      <c r="CF10" s="50"/>
      <c r="CG10" s="50"/>
      <c r="CH10" s="50"/>
      <c r="CI10" s="50"/>
      <c r="CJ10" s="50"/>
      <c r="CK10" s="51" t="s">
        <v>18</v>
      </c>
      <c r="CL10" s="52"/>
      <c r="CM10" s="52"/>
      <c r="CN10" s="52"/>
      <c r="CO10" s="52"/>
      <c r="CP10" s="53"/>
      <c r="CQ10" s="45" t="s">
        <v>28</v>
      </c>
      <c r="CR10" s="49" t="s">
        <v>17</v>
      </c>
      <c r="CS10" s="50"/>
      <c r="CT10" s="50"/>
      <c r="CU10" s="50"/>
      <c r="CV10" s="50"/>
      <c r="CW10" s="50"/>
      <c r="CX10" s="50"/>
      <c r="CY10" s="50"/>
      <c r="CZ10" s="51" t="s">
        <v>18</v>
      </c>
      <c r="DA10" s="52"/>
      <c r="DB10" s="52"/>
      <c r="DC10" s="52"/>
      <c r="DD10" s="52"/>
      <c r="DE10" s="53"/>
      <c r="DF10" s="45" t="s">
        <v>28</v>
      </c>
      <c r="DG10" s="49" t="s">
        <v>17</v>
      </c>
      <c r="DH10" s="50"/>
      <c r="DI10" s="50"/>
      <c r="DJ10" s="50"/>
      <c r="DK10" s="50"/>
      <c r="DL10" s="50"/>
      <c r="DM10" s="51" t="s">
        <v>18</v>
      </c>
      <c r="DN10" s="52"/>
      <c r="DO10" s="52"/>
      <c r="DP10" s="52"/>
      <c r="DQ10" s="52"/>
      <c r="DR10" s="53"/>
      <c r="DS10" s="45" t="s">
        <v>28</v>
      </c>
      <c r="DT10" s="49" t="s">
        <v>17</v>
      </c>
      <c r="DU10" s="50"/>
      <c r="DV10" s="50"/>
      <c r="DW10" s="50"/>
      <c r="DX10" s="50"/>
      <c r="DY10" s="50"/>
      <c r="DZ10" s="51" t="s">
        <v>18</v>
      </c>
      <c r="EA10" s="52"/>
      <c r="EB10" s="52"/>
      <c r="EC10" s="52"/>
      <c r="ED10" s="52"/>
      <c r="EE10" s="53"/>
      <c r="EF10" s="45" t="s">
        <v>28</v>
      </c>
      <c r="EG10" s="51" t="s">
        <v>419</v>
      </c>
      <c r="EH10" s="52"/>
      <c r="EI10" s="53"/>
      <c r="EJ10" s="51" t="s">
        <v>420</v>
      </c>
      <c r="EK10" s="52"/>
      <c r="EL10" s="53"/>
      <c r="EM10" s="78" t="s">
        <v>21</v>
      </c>
      <c r="EN10" s="78" t="s">
        <v>421</v>
      </c>
      <c r="EO10" s="78" t="s">
        <v>23</v>
      </c>
      <c r="EP10" s="78" t="s">
        <v>422</v>
      </c>
      <c r="EQ10" s="51" t="s">
        <v>18</v>
      </c>
      <c r="ER10" s="52"/>
      <c r="ES10" s="52"/>
      <c r="ET10" s="52"/>
      <c r="EU10" s="52"/>
      <c r="EV10" s="53"/>
      <c r="EW10" s="45" t="s">
        <v>28</v>
      </c>
      <c r="EX10" s="49" t="s">
        <v>17</v>
      </c>
      <c r="EY10" s="50"/>
      <c r="EZ10" s="50"/>
      <c r="FA10" s="50"/>
      <c r="FB10" s="50"/>
      <c r="FC10" s="50"/>
      <c r="FD10" s="51" t="s">
        <v>18</v>
      </c>
      <c r="FE10" s="52"/>
      <c r="FF10" s="52"/>
      <c r="FG10" s="52"/>
      <c r="FH10" s="52"/>
      <c r="FI10" s="53"/>
      <c r="FJ10" s="45" t="s">
        <v>28</v>
      </c>
      <c r="FK10" s="51" t="s">
        <v>17</v>
      </c>
      <c r="FL10" s="52"/>
      <c r="FM10" s="52"/>
      <c r="FN10" s="52"/>
      <c r="FO10" s="52"/>
      <c r="FP10" s="53"/>
      <c r="FQ10" s="51" t="s">
        <v>18</v>
      </c>
      <c r="FR10" s="52"/>
      <c r="FS10" s="52"/>
      <c r="FT10" s="52"/>
      <c r="FU10" s="52"/>
      <c r="FV10" s="53"/>
      <c r="FW10" s="45" t="s">
        <v>28</v>
      </c>
      <c r="FX10" s="49" t="s">
        <v>17</v>
      </c>
      <c r="FY10" s="50"/>
      <c r="FZ10" s="50"/>
      <c r="GA10" s="50"/>
      <c r="GB10" s="50"/>
      <c r="GC10" s="50"/>
      <c r="GD10" s="51" t="s">
        <v>18</v>
      </c>
      <c r="GE10" s="52"/>
      <c r="GF10" s="52"/>
      <c r="GG10" s="52"/>
      <c r="GH10" s="52"/>
      <c r="GI10" s="53"/>
      <c r="GJ10" s="45" t="s">
        <v>28</v>
      </c>
      <c r="GK10" s="49" t="s">
        <v>17</v>
      </c>
      <c r="GL10" s="50"/>
      <c r="GM10" s="50"/>
      <c r="GN10" s="50"/>
      <c r="GO10" s="50"/>
      <c r="GP10" s="50"/>
      <c r="GQ10" s="51" t="s">
        <v>18</v>
      </c>
      <c r="GR10" s="52"/>
      <c r="GS10" s="52"/>
      <c r="GT10" s="52"/>
      <c r="GU10" s="52"/>
      <c r="GV10" s="53"/>
      <c r="GW10" s="45" t="s">
        <v>28</v>
      </c>
      <c r="GX10" s="49" t="s">
        <v>17</v>
      </c>
      <c r="GY10" s="50"/>
      <c r="GZ10" s="50"/>
      <c r="HA10" s="50"/>
      <c r="HB10" s="50"/>
      <c r="HC10" s="50"/>
      <c r="HD10" s="51" t="s">
        <v>18</v>
      </c>
      <c r="HE10" s="52"/>
      <c r="HF10" s="52"/>
      <c r="HG10" s="52"/>
      <c r="HH10" s="52"/>
      <c r="HI10" s="53"/>
      <c r="HJ10" s="45" t="s">
        <v>28</v>
      </c>
    </row>
    <row r="11" spans="1:218" s="3" customFormat="1" ht="36" customHeight="1">
      <c r="A11" s="55"/>
      <c r="B11" s="56"/>
      <c r="C11" s="73"/>
      <c r="D11" s="74"/>
      <c r="E11" s="77"/>
      <c r="F11" s="56"/>
      <c r="G11" s="56"/>
      <c r="H11" s="56"/>
      <c r="I11" s="86"/>
      <c r="J11" s="87"/>
      <c r="K11" s="88"/>
      <c r="L11" s="56"/>
      <c r="M11" s="56"/>
      <c r="N11" s="4" t="s">
        <v>19</v>
      </c>
      <c r="O11" s="4" t="s">
        <v>19</v>
      </c>
      <c r="P11" s="4" t="s">
        <v>20</v>
      </c>
      <c r="Q11" s="4" t="s">
        <v>20</v>
      </c>
      <c r="R11" s="5" t="s">
        <v>21</v>
      </c>
      <c r="S11" s="5" t="s">
        <v>22</v>
      </c>
      <c r="T11" s="5" t="s">
        <v>23</v>
      </c>
      <c r="U11" s="5" t="s">
        <v>24</v>
      </c>
      <c r="V11" s="4" t="s">
        <v>19</v>
      </c>
      <c r="W11" s="4" t="s">
        <v>20</v>
      </c>
      <c r="X11" s="5" t="s">
        <v>21</v>
      </c>
      <c r="Y11" s="5" t="s">
        <v>22</v>
      </c>
      <c r="Z11" s="5" t="s">
        <v>23</v>
      </c>
      <c r="AA11" s="6" t="s">
        <v>27</v>
      </c>
      <c r="AB11" s="58"/>
      <c r="AC11" s="4" t="s">
        <v>19</v>
      </c>
      <c r="AD11" s="4" t="s">
        <v>20</v>
      </c>
      <c r="AE11" s="5" t="s">
        <v>21</v>
      </c>
      <c r="AF11" s="5" t="s">
        <v>22</v>
      </c>
      <c r="AG11" s="5" t="s">
        <v>23</v>
      </c>
      <c r="AH11" s="5" t="s">
        <v>27</v>
      </c>
      <c r="AI11" s="4" t="s">
        <v>19</v>
      </c>
      <c r="AJ11" s="4" t="s">
        <v>20</v>
      </c>
      <c r="AK11" s="5" t="s">
        <v>21</v>
      </c>
      <c r="AL11" s="5" t="s">
        <v>22</v>
      </c>
      <c r="AM11" s="5" t="s">
        <v>23</v>
      </c>
      <c r="AN11" s="5" t="s">
        <v>27</v>
      </c>
      <c r="AO11" s="46"/>
      <c r="AP11" s="4" t="s">
        <v>19</v>
      </c>
      <c r="AQ11" s="4" t="s">
        <v>20</v>
      </c>
      <c r="AR11" s="5" t="s">
        <v>21</v>
      </c>
      <c r="AS11" s="5" t="s">
        <v>22</v>
      </c>
      <c r="AT11" s="5" t="s">
        <v>23</v>
      </c>
      <c r="AU11" s="5" t="s">
        <v>27</v>
      </c>
      <c r="AV11" s="4" t="s">
        <v>19</v>
      </c>
      <c r="AW11" s="4" t="s">
        <v>20</v>
      </c>
      <c r="AX11" s="5" t="s">
        <v>21</v>
      </c>
      <c r="AY11" s="5" t="s">
        <v>22</v>
      </c>
      <c r="AZ11" s="5" t="s">
        <v>23</v>
      </c>
      <c r="BA11" s="5" t="s">
        <v>27</v>
      </c>
      <c r="BB11" s="46"/>
      <c r="BC11" s="4" t="s">
        <v>19</v>
      </c>
      <c r="BD11" s="4" t="s">
        <v>19</v>
      </c>
      <c r="BE11" s="4" t="s">
        <v>20</v>
      </c>
      <c r="BF11" s="4" t="s">
        <v>20</v>
      </c>
      <c r="BG11" s="5" t="s">
        <v>21</v>
      </c>
      <c r="BH11" s="5" t="s">
        <v>22</v>
      </c>
      <c r="BI11" s="5" t="s">
        <v>23</v>
      </c>
      <c r="BJ11" s="5" t="s">
        <v>24</v>
      </c>
      <c r="BK11" s="4" t="s">
        <v>19</v>
      </c>
      <c r="BL11" s="4" t="s">
        <v>20</v>
      </c>
      <c r="BM11" s="5" t="s">
        <v>21</v>
      </c>
      <c r="BN11" s="5" t="s">
        <v>22</v>
      </c>
      <c r="BO11" s="5" t="s">
        <v>23</v>
      </c>
      <c r="BP11" s="5" t="s">
        <v>27</v>
      </c>
      <c r="BQ11" s="68"/>
      <c r="BR11" s="4" t="s">
        <v>19</v>
      </c>
      <c r="BS11" s="4" t="s">
        <v>20</v>
      </c>
      <c r="BT11" s="5" t="s">
        <v>21</v>
      </c>
      <c r="BU11" s="5" t="s">
        <v>22</v>
      </c>
      <c r="BV11" s="5" t="s">
        <v>23</v>
      </c>
      <c r="BW11" s="5" t="s">
        <v>27</v>
      </c>
      <c r="BX11" s="4" t="s">
        <v>19</v>
      </c>
      <c r="BY11" s="4" t="s">
        <v>20</v>
      </c>
      <c r="BZ11" s="5" t="s">
        <v>21</v>
      </c>
      <c r="CA11" s="5" t="s">
        <v>22</v>
      </c>
      <c r="CB11" s="5" t="s">
        <v>23</v>
      </c>
      <c r="CC11" s="5" t="s">
        <v>27</v>
      </c>
      <c r="CD11" s="46"/>
      <c r="CE11" s="4" t="s">
        <v>19</v>
      </c>
      <c r="CF11" s="4" t="s">
        <v>20</v>
      </c>
      <c r="CG11" s="5" t="s">
        <v>21</v>
      </c>
      <c r="CH11" s="5" t="s">
        <v>22</v>
      </c>
      <c r="CI11" s="5" t="s">
        <v>23</v>
      </c>
      <c r="CJ11" s="5" t="s">
        <v>27</v>
      </c>
      <c r="CK11" s="4" t="s">
        <v>19</v>
      </c>
      <c r="CL11" s="4" t="s">
        <v>20</v>
      </c>
      <c r="CM11" s="5" t="s">
        <v>21</v>
      </c>
      <c r="CN11" s="5" t="s">
        <v>22</v>
      </c>
      <c r="CO11" s="5" t="s">
        <v>23</v>
      </c>
      <c r="CP11" s="5" t="s">
        <v>27</v>
      </c>
      <c r="CQ11" s="46"/>
      <c r="CR11" s="4" t="s">
        <v>19</v>
      </c>
      <c r="CS11" s="4" t="s">
        <v>19</v>
      </c>
      <c r="CT11" s="4" t="s">
        <v>20</v>
      </c>
      <c r="CU11" s="4" t="s">
        <v>20</v>
      </c>
      <c r="CV11" s="5" t="s">
        <v>21</v>
      </c>
      <c r="CW11" s="5" t="s">
        <v>22</v>
      </c>
      <c r="CX11" s="5" t="s">
        <v>23</v>
      </c>
      <c r="CY11" s="5" t="s">
        <v>27</v>
      </c>
      <c r="CZ11" s="4" t="s">
        <v>19</v>
      </c>
      <c r="DA11" s="4" t="s">
        <v>20</v>
      </c>
      <c r="DB11" s="5" t="s">
        <v>21</v>
      </c>
      <c r="DC11" s="5" t="s">
        <v>22</v>
      </c>
      <c r="DD11" s="5" t="s">
        <v>23</v>
      </c>
      <c r="DE11" s="5" t="s">
        <v>27</v>
      </c>
      <c r="DF11" s="46"/>
      <c r="DG11" s="4" t="s">
        <v>19</v>
      </c>
      <c r="DH11" s="4" t="s">
        <v>20</v>
      </c>
      <c r="DI11" s="5" t="s">
        <v>21</v>
      </c>
      <c r="DJ11" s="5" t="s">
        <v>22</v>
      </c>
      <c r="DK11" s="5" t="s">
        <v>23</v>
      </c>
      <c r="DL11" s="5" t="s">
        <v>27</v>
      </c>
      <c r="DM11" s="4" t="s">
        <v>19</v>
      </c>
      <c r="DN11" s="4" t="s">
        <v>20</v>
      </c>
      <c r="DO11" s="5" t="s">
        <v>21</v>
      </c>
      <c r="DP11" s="5" t="s">
        <v>22</v>
      </c>
      <c r="DQ11" s="5" t="s">
        <v>23</v>
      </c>
      <c r="DR11" s="5" t="s">
        <v>27</v>
      </c>
      <c r="DS11" s="46"/>
      <c r="DT11" s="4" t="s">
        <v>19</v>
      </c>
      <c r="DU11" s="4" t="s">
        <v>20</v>
      </c>
      <c r="DV11" s="5" t="s">
        <v>21</v>
      </c>
      <c r="DW11" s="5" t="s">
        <v>22</v>
      </c>
      <c r="DX11" s="5" t="s">
        <v>23</v>
      </c>
      <c r="DY11" s="5" t="s">
        <v>27</v>
      </c>
      <c r="DZ11" s="4" t="s">
        <v>19</v>
      </c>
      <c r="EA11" s="4" t="s">
        <v>20</v>
      </c>
      <c r="EB11" s="5" t="s">
        <v>21</v>
      </c>
      <c r="EC11" s="5" t="s">
        <v>22</v>
      </c>
      <c r="ED11" s="5" t="s">
        <v>23</v>
      </c>
      <c r="EE11" s="5" t="s">
        <v>27</v>
      </c>
      <c r="EF11" s="46"/>
      <c r="EG11" s="4" t="s">
        <v>19</v>
      </c>
      <c r="EH11" s="4" t="s">
        <v>20</v>
      </c>
      <c r="EI11" s="5" t="s">
        <v>430</v>
      </c>
      <c r="EJ11" s="5" t="s">
        <v>19</v>
      </c>
      <c r="EK11" s="5" t="s">
        <v>20</v>
      </c>
      <c r="EL11" s="5" t="s">
        <v>440</v>
      </c>
      <c r="EM11" s="79"/>
      <c r="EN11" s="79"/>
      <c r="EO11" s="79"/>
      <c r="EP11" s="79"/>
      <c r="EQ11" s="4" t="s">
        <v>19</v>
      </c>
      <c r="ER11" s="4" t="s">
        <v>20</v>
      </c>
      <c r="ES11" s="5" t="s">
        <v>21</v>
      </c>
      <c r="ET11" s="5" t="s">
        <v>22</v>
      </c>
      <c r="EU11" s="5" t="s">
        <v>23</v>
      </c>
      <c r="EV11" s="6" t="s">
        <v>27</v>
      </c>
      <c r="EW11" s="58"/>
      <c r="EX11" s="4" t="s">
        <v>19</v>
      </c>
      <c r="EY11" s="4" t="s">
        <v>20</v>
      </c>
      <c r="EZ11" s="5" t="s">
        <v>21</v>
      </c>
      <c r="FA11" s="5" t="s">
        <v>22</v>
      </c>
      <c r="FB11" s="5" t="s">
        <v>23</v>
      </c>
      <c r="FC11" s="5" t="s">
        <v>27</v>
      </c>
      <c r="FD11" s="4" t="s">
        <v>19</v>
      </c>
      <c r="FE11" s="4" t="s">
        <v>20</v>
      </c>
      <c r="FF11" s="5" t="s">
        <v>21</v>
      </c>
      <c r="FG11" s="5" t="s">
        <v>22</v>
      </c>
      <c r="FH11" s="5" t="s">
        <v>23</v>
      </c>
      <c r="FI11" s="5" t="s">
        <v>27</v>
      </c>
      <c r="FJ11" s="46"/>
      <c r="FK11" s="4" t="s">
        <v>19</v>
      </c>
      <c r="FL11" s="4" t="s">
        <v>20</v>
      </c>
      <c r="FM11" s="5" t="s">
        <v>21</v>
      </c>
      <c r="FN11" s="5" t="s">
        <v>22</v>
      </c>
      <c r="FO11" s="5" t="s">
        <v>23</v>
      </c>
      <c r="FP11" s="5" t="s">
        <v>24</v>
      </c>
      <c r="FQ11" s="4" t="s">
        <v>19</v>
      </c>
      <c r="FR11" s="4" t="s">
        <v>20</v>
      </c>
      <c r="FS11" s="5" t="s">
        <v>21</v>
      </c>
      <c r="FT11" s="5" t="s">
        <v>22</v>
      </c>
      <c r="FU11" s="5" t="s">
        <v>23</v>
      </c>
      <c r="FV11" s="5" t="s">
        <v>27</v>
      </c>
      <c r="FW11" s="46"/>
      <c r="FX11" s="4" t="s">
        <v>19</v>
      </c>
      <c r="FY11" s="4" t="s">
        <v>20</v>
      </c>
      <c r="FZ11" s="5" t="s">
        <v>21</v>
      </c>
      <c r="GA11" s="5" t="s">
        <v>22</v>
      </c>
      <c r="GB11" s="5" t="s">
        <v>23</v>
      </c>
      <c r="GC11" s="5" t="s">
        <v>27</v>
      </c>
      <c r="GD11" s="4" t="s">
        <v>19</v>
      </c>
      <c r="GE11" s="4" t="s">
        <v>20</v>
      </c>
      <c r="GF11" s="5" t="s">
        <v>21</v>
      </c>
      <c r="GG11" s="5" t="s">
        <v>22</v>
      </c>
      <c r="GH11" s="5" t="s">
        <v>23</v>
      </c>
      <c r="GI11" s="5" t="s">
        <v>27</v>
      </c>
      <c r="GJ11" s="46"/>
      <c r="GK11" s="4" t="s">
        <v>19</v>
      </c>
      <c r="GL11" s="4" t="s">
        <v>20</v>
      </c>
      <c r="GM11" s="5" t="s">
        <v>21</v>
      </c>
      <c r="GN11" s="5" t="s">
        <v>22</v>
      </c>
      <c r="GO11" s="5" t="s">
        <v>23</v>
      </c>
      <c r="GP11" s="5" t="s">
        <v>27</v>
      </c>
      <c r="GQ11" s="4" t="s">
        <v>19</v>
      </c>
      <c r="GR11" s="4" t="s">
        <v>20</v>
      </c>
      <c r="GS11" s="5" t="s">
        <v>21</v>
      </c>
      <c r="GT11" s="5" t="s">
        <v>22</v>
      </c>
      <c r="GU11" s="5" t="s">
        <v>23</v>
      </c>
      <c r="GV11" s="5" t="s">
        <v>27</v>
      </c>
      <c r="GW11" s="46"/>
      <c r="GX11" s="4" t="s">
        <v>19</v>
      </c>
      <c r="GY11" s="4" t="s">
        <v>20</v>
      </c>
      <c r="GZ11" s="5" t="s">
        <v>21</v>
      </c>
      <c r="HA11" s="5" t="s">
        <v>22</v>
      </c>
      <c r="HB11" s="5" t="s">
        <v>23</v>
      </c>
      <c r="HC11" s="5" t="s">
        <v>27</v>
      </c>
      <c r="HD11" s="4" t="s">
        <v>19</v>
      </c>
      <c r="HE11" s="4" t="s">
        <v>20</v>
      </c>
      <c r="HF11" s="5" t="s">
        <v>21</v>
      </c>
      <c r="HG11" s="5" t="s">
        <v>22</v>
      </c>
      <c r="HH11" s="5" t="s">
        <v>23</v>
      </c>
      <c r="HI11" s="5" t="s">
        <v>27</v>
      </c>
      <c r="HJ11" s="46"/>
    </row>
    <row r="12" spans="1:218" s="11" customFormat="1" ht="15">
      <c r="A12" s="10">
        <v>1</v>
      </c>
      <c r="B12" s="14" t="s">
        <v>40</v>
      </c>
      <c r="C12" s="21" t="s">
        <v>336</v>
      </c>
      <c r="D12" s="20" t="s">
        <v>337</v>
      </c>
      <c r="E12" s="22" t="str">
        <f aca="true" t="shared" si="0" ref="E12:E19">C12&amp;D12</f>
        <v>133XD2565</v>
      </c>
      <c r="F12" s="12" t="s">
        <v>338</v>
      </c>
      <c r="G12" s="13" t="s">
        <v>339</v>
      </c>
      <c r="H12" s="23" t="str">
        <f aca="true" t="shared" si="1" ref="H12:H19">I12&amp;"/"&amp;J12&amp;"/"&amp;19&amp;K12</f>
        <v>17/07/1982</v>
      </c>
      <c r="I12" s="20" t="s">
        <v>63</v>
      </c>
      <c r="J12" s="20" t="s">
        <v>44</v>
      </c>
      <c r="K12" s="20" t="s">
        <v>217</v>
      </c>
      <c r="L12" s="15" t="s">
        <v>340</v>
      </c>
      <c r="M12" s="14" t="s">
        <v>141</v>
      </c>
      <c r="N12" s="35">
        <v>6</v>
      </c>
      <c r="O12" s="35">
        <v>7</v>
      </c>
      <c r="P12" s="35">
        <v>7</v>
      </c>
      <c r="Q12" s="35">
        <v>6</v>
      </c>
      <c r="R12" s="32">
        <f aca="true" t="shared" si="2" ref="R12:R19">ROUND((N12+O12+P12*2+Q12*2)/6,1)</f>
        <v>6.5</v>
      </c>
      <c r="S12" s="35">
        <v>5</v>
      </c>
      <c r="T12" s="35"/>
      <c r="U12" s="33">
        <f aca="true" t="shared" si="3" ref="U12:U19">ROUND((MAX(S12:T12)+R12)/2,1)</f>
        <v>5.8</v>
      </c>
      <c r="V12" s="35"/>
      <c r="W12" s="35"/>
      <c r="X12" s="32">
        <f aca="true" t="shared" si="4" ref="X12:X19">ROUND((V12+W12*2)/2,1)</f>
        <v>0</v>
      </c>
      <c r="Y12" s="35"/>
      <c r="Z12" s="35"/>
      <c r="AA12" s="33">
        <f aca="true" t="shared" si="5" ref="AA12:AA19">ROUND((MAX(Y12:Z12)+X12)/2,1)</f>
        <v>0</v>
      </c>
      <c r="AB12" s="34">
        <f aca="true" t="shared" si="6" ref="AB12:AB19">IF(X12=0,(MAX(S12,T12)+R12)/2,(MAX(Y12,Z12)+X12)/2)</f>
        <v>5.75</v>
      </c>
      <c r="AC12" s="35">
        <v>6</v>
      </c>
      <c r="AD12" s="35">
        <v>6</v>
      </c>
      <c r="AE12" s="32">
        <f aca="true" t="shared" si="7" ref="AE12:AE19">ROUND((AC12+AD12*2)/3,1)</f>
        <v>6</v>
      </c>
      <c r="AF12" s="35">
        <v>6</v>
      </c>
      <c r="AG12" s="35"/>
      <c r="AH12" s="33">
        <f aca="true" t="shared" si="8" ref="AH12:AH19">ROUND((MAX(AF12:AG12)+AE12)/2,1)</f>
        <v>6</v>
      </c>
      <c r="AI12" s="35"/>
      <c r="AJ12" s="35"/>
      <c r="AK12" s="32">
        <f aca="true" t="shared" si="9" ref="AK12:AK19">ROUND((AI12+AJ12*2)/3,1)</f>
        <v>0</v>
      </c>
      <c r="AL12" s="35"/>
      <c r="AM12" s="35"/>
      <c r="AN12" s="33">
        <f aca="true" t="shared" si="10" ref="AN12:AN19">ROUND((MAX(AL12:AM12)+AK12)/2,1)</f>
        <v>0</v>
      </c>
      <c r="AO12" s="34">
        <f aca="true" t="shared" si="11" ref="AO12:AO19">IF(AK12=0,(MAX(AF12,AG12)+AE12)/2,(MAX(AL12,AM12)+AK12)/2)</f>
        <v>6</v>
      </c>
      <c r="AP12" s="35"/>
      <c r="AQ12" s="35"/>
      <c r="AR12" s="32">
        <f aca="true" t="shared" si="12" ref="AR12:AR19">ROUND((AP12+AQ12*2)/3,1)</f>
        <v>0</v>
      </c>
      <c r="AS12" s="35"/>
      <c r="AT12" s="35"/>
      <c r="AU12" s="33">
        <f aca="true" t="shared" si="13" ref="AU12:AU19">ROUND((MAX(AS12:AT12)+AR12)/2,1)</f>
        <v>0</v>
      </c>
      <c r="AV12" s="35"/>
      <c r="AW12" s="35"/>
      <c r="AX12" s="32">
        <f aca="true" t="shared" si="14" ref="AX12:AX19">ROUND((AV12+AW12*2)/3,1)</f>
        <v>0</v>
      </c>
      <c r="AY12" s="35"/>
      <c r="AZ12" s="35"/>
      <c r="BA12" s="33">
        <f aca="true" t="shared" si="15" ref="BA12:BA19">ROUND((MAX(AY12:AZ12)+AX12)/2,1)</f>
        <v>0</v>
      </c>
      <c r="BB12" s="34">
        <f aca="true" t="shared" si="16" ref="BB12:BB19">IF(AX12=0,(MAX(AS12,AT12)+AR12)/2,(MAX(AY12,AZ12)+AX12)/2)</f>
        <v>0</v>
      </c>
      <c r="BC12" s="35">
        <v>4</v>
      </c>
      <c r="BD12" s="35">
        <v>10</v>
      </c>
      <c r="BE12" s="35">
        <v>4</v>
      </c>
      <c r="BF12" s="35">
        <v>7</v>
      </c>
      <c r="BG12" s="32">
        <f aca="true" t="shared" si="17" ref="BG12:BG19">ROUND((BC12+BD12+BE12*2+BF12*2)/6,1)</f>
        <v>6</v>
      </c>
      <c r="BH12" s="35">
        <v>5</v>
      </c>
      <c r="BI12" s="35"/>
      <c r="BJ12" s="33">
        <f aca="true" t="shared" si="18" ref="BJ12:BJ19">ROUND((MAX(BH12:BI12)+BG12)/2,1)</f>
        <v>5.5</v>
      </c>
      <c r="BK12" s="35"/>
      <c r="BL12" s="35"/>
      <c r="BM12" s="32">
        <f aca="true" t="shared" si="19" ref="BM12:BM19">ROUND((BK12+BL12*2)/3,1)</f>
        <v>0</v>
      </c>
      <c r="BN12" s="35"/>
      <c r="BO12" s="35"/>
      <c r="BP12" s="33">
        <f aca="true" t="shared" si="20" ref="BP12:BP19">ROUND((MAX(BN12:BO12)+BM12)/2,1)</f>
        <v>0</v>
      </c>
      <c r="BQ12" s="34">
        <f aca="true" t="shared" si="21" ref="BQ12:BQ19">IF(BM12=0,(MAX(BH12,BI12)+BG12)/2,(MAX(BN12,BO12)+BM12)/2)</f>
        <v>5.5</v>
      </c>
      <c r="BR12" s="35">
        <v>7</v>
      </c>
      <c r="BS12" s="35">
        <v>6</v>
      </c>
      <c r="BT12" s="32">
        <f aca="true" t="shared" si="22" ref="BT12:BT19">ROUND((BR12+BS12*2)/3,1)</f>
        <v>6.3</v>
      </c>
      <c r="BU12" s="35">
        <v>6</v>
      </c>
      <c r="BV12" s="35"/>
      <c r="BW12" s="33">
        <f aca="true" t="shared" si="23" ref="BW12:BW19">ROUND((MAX(BU12:BV12)+BT12)/2,1)</f>
        <v>6.2</v>
      </c>
      <c r="BX12" s="35"/>
      <c r="BY12" s="35"/>
      <c r="BZ12" s="32">
        <f aca="true" t="shared" si="24" ref="BZ12:BZ19">ROUND((BX12+BY12*2)/3,1)</f>
        <v>0</v>
      </c>
      <c r="CA12" s="35"/>
      <c r="CB12" s="35"/>
      <c r="CC12" s="33">
        <f aca="true" t="shared" si="25" ref="CC12:CC19">ROUND((MAX(CA12:CB12)+BZ12)/2,1)</f>
        <v>0</v>
      </c>
      <c r="CD12" s="34">
        <f aca="true" t="shared" si="26" ref="CD12:CD19">IF(BZ12=0,(MAX(BU12,BV12,)+BT12)/2,(MAX(CA12,CB12)+BZ12)/2)</f>
        <v>6.15</v>
      </c>
      <c r="CE12" s="35">
        <v>1</v>
      </c>
      <c r="CF12" s="35">
        <v>5</v>
      </c>
      <c r="CG12" s="32">
        <f aca="true" t="shared" si="27" ref="CG12:CG19">ROUND((CE12+CF12*2)/3,1)</f>
        <v>3.7</v>
      </c>
      <c r="CH12" s="35"/>
      <c r="CI12" s="35"/>
      <c r="CJ12" s="33">
        <f aca="true" t="shared" si="28" ref="CJ12:CJ19">ROUND((MAX(CH12:CI12)+CG12)/2,1)</f>
        <v>1.9</v>
      </c>
      <c r="CK12" s="35"/>
      <c r="CL12" s="35"/>
      <c r="CM12" s="32">
        <f aca="true" t="shared" si="29" ref="CM12:CM19">ROUND((CK12+CL12*2)/3,1)</f>
        <v>0</v>
      </c>
      <c r="CN12" s="35"/>
      <c r="CO12" s="35"/>
      <c r="CP12" s="33">
        <f aca="true" t="shared" si="30" ref="CP12:CP19">ROUND((MAX(CN12:CO12)+CM12)/2,1)</f>
        <v>0</v>
      </c>
      <c r="CQ12" s="34">
        <f aca="true" t="shared" si="31" ref="CQ12:CQ19">IF(CM12=0,(MAX(CH12,CI12)+CG12)/2,(MAX(CN12,CO12)+CM12)/2)</f>
        <v>1.85</v>
      </c>
      <c r="CR12" s="35">
        <v>7</v>
      </c>
      <c r="CS12" s="35">
        <v>5</v>
      </c>
      <c r="CT12" s="35">
        <v>6</v>
      </c>
      <c r="CU12" s="35">
        <v>7</v>
      </c>
      <c r="CV12" s="32">
        <f aca="true" t="shared" si="32" ref="CV12:CV19">ROUND((CR12+CS12+CT12*2+CU12*2)/6,1)</f>
        <v>6.3</v>
      </c>
      <c r="CW12" s="35">
        <v>5</v>
      </c>
      <c r="CX12" s="35"/>
      <c r="CY12" s="33">
        <f aca="true" t="shared" si="33" ref="CY12:CY19">ROUND((MAX(CW12:CX12)+CV12)/2,1)</f>
        <v>5.7</v>
      </c>
      <c r="CZ12" s="35"/>
      <c r="DA12" s="35"/>
      <c r="DB12" s="32">
        <f aca="true" t="shared" si="34" ref="DB12:DB19">ROUND((CZ12+DA12*2)/3,1)</f>
        <v>0</v>
      </c>
      <c r="DC12" s="35"/>
      <c r="DD12" s="35"/>
      <c r="DE12" s="33">
        <f aca="true" t="shared" si="35" ref="DE12:DE19">ROUND((MAX(DC12:DD12)+DB12)/2,1)</f>
        <v>0</v>
      </c>
      <c r="DF12" s="34">
        <f aca="true" t="shared" si="36" ref="DF12:DF19">IF(DB12=0,(MAX(CW12,CX12)+CV12)/2,(MAX(DC12,DD12)+DB12)/2)</f>
        <v>5.65</v>
      </c>
      <c r="DG12" s="35">
        <v>8</v>
      </c>
      <c r="DH12" s="35">
        <v>7</v>
      </c>
      <c r="DI12" s="32">
        <f aca="true" t="shared" si="37" ref="DI12:DI19">ROUND((DG12+DH12*2)/3,1)</f>
        <v>7.3</v>
      </c>
      <c r="DJ12" s="35">
        <v>7</v>
      </c>
      <c r="DK12" s="35"/>
      <c r="DL12" s="33">
        <f aca="true" t="shared" si="38" ref="DL12:DL19">ROUND((MAX(DJ12:DK12)+DI12)/2,1)</f>
        <v>7.2</v>
      </c>
      <c r="DM12" s="35"/>
      <c r="DN12" s="35"/>
      <c r="DO12" s="32">
        <f aca="true" t="shared" si="39" ref="DO12:DO19">ROUND((DM12+DN12*2)/3,1)</f>
        <v>0</v>
      </c>
      <c r="DP12" s="35"/>
      <c r="DQ12" s="35"/>
      <c r="DR12" s="33">
        <f aca="true" t="shared" si="40" ref="DR12:DR19">ROUND((MAX(DP12:DQ12)+DO12)/2,1)</f>
        <v>0</v>
      </c>
      <c r="DS12" s="34">
        <f aca="true" t="shared" si="41" ref="DS12:DS19">IF(DO12=0,(MAX(DJ12,DK12)+DI12)/2,(MAX(DP12,DQ12)+DO12)/2)</f>
        <v>7.15</v>
      </c>
      <c r="DT12" s="35"/>
      <c r="DU12" s="35"/>
      <c r="DV12" s="32">
        <f aca="true" t="shared" si="42" ref="DV12:DV19">ROUND((DT12+DU12*2)/3,1)</f>
        <v>0</v>
      </c>
      <c r="DW12" s="35"/>
      <c r="DX12" s="35"/>
      <c r="DY12" s="33">
        <f aca="true" t="shared" si="43" ref="DY12:DY19">ROUND((MAX(DW12:DX12)+DV12)/2,1)</f>
        <v>0</v>
      </c>
      <c r="DZ12" s="35"/>
      <c r="EA12" s="35"/>
      <c r="EB12" s="32">
        <f aca="true" t="shared" si="44" ref="EB12:EB19">ROUND((DZ12+EA12*2)/3,1)</f>
        <v>0</v>
      </c>
      <c r="EC12" s="35"/>
      <c r="ED12" s="35"/>
      <c r="EE12" s="33">
        <f aca="true" t="shared" si="45" ref="EE12:EE19">ROUND((MAX(EC12:ED12)+EB12)/2,1)</f>
        <v>0</v>
      </c>
      <c r="EF12" s="34">
        <f aca="true" t="shared" si="46" ref="EF12:EF19">IF(EB12=0,(MAX(DW12,DX12)+DV12)/2,(MAX(EC12,ED12)+EB12)/2)</f>
        <v>0</v>
      </c>
      <c r="EG12" s="35">
        <v>5</v>
      </c>
      <c r="EH12" s="35">
        <v>5</v>
      </c>
      <c r="EI12" s="32">
        <f aca="true" t="shared" si="47" ref="EI12:EI19">ROUND((EG12+EH12*2)/3,1)</f>
        <v>5</v>
      </c>
      <c r="EJ12" s="35">
        <v>8</v>
      </c>
      <c r="EK12" s="35">
        <v>9</v>
      </c>
      <c r="EL12" s="32">
        <f aca="true" t="shared" si="48" ref="EL12:EL19">ROUND((EJ12+EJ12*2)/3,1)</f>
        <v>8</v>
      </c>
      <c r="EM12" s="33">
        <f aca="true" t="shared" si="49" ref="EM12:EM19">ROUND((EI12+EL12)/2,1)</f>
        <v>6.5</v>
      </c>
      <c r="EN12" s="35">
        <v>6</v>
      </c>
      <c r="EO12" s="35"/>
      <c r="EP12" s="33">
        <f aca="true" t="shared" si="50" ref="EP12:EP19">ROUND((MAX(EN12:EO12)+EM12)/2,1)</f>
        <v>6.3</v>
      </c>
      <c r="EQ12" s="35"/>
      <c r="ER12" s="35"/>
      <c r="ES12" s="15"/>
      <c r="ET12" s="35"/>
      <c r="EU12" s="35"/>
      <c r="EV12" s="15"/>
      <c r="EW12" s="34">
        <f>IF(ES12=0,(MAX(EN12,EO12)+EM12)/2,(MAX(ET12,EU12)+ES90)/2)</f>
        <v>6.25</v>
      </c>
      <c r="EX12" s="35">
        <v>5</v>
      </c>
      <c r="EY12" s="35">
        <v>6</v>
      </c>
      <c r="EZ12" s="32">
        <f aca="true" t="shared" si="51" ref="EZ12:EZ19">ROUND((EX12+EY12*2)/3,1)</f>
        <v>5.7</v>
      </c>
      <c r="FA12" s="35"/>
      <c r="FB12" s="35"/>
      <c r="FC12" s="33">
        <f aca="true" t="shared" si="52" ref="FC12:FC19">ROUND((MAX(FA12:FB12)+EZ12)/2,1)</f>
        <v>2.9</v>
      </c>
      <c r="FD12" s="35"/>
      <c r="FE12" s="35"/>
      <c r="FF12" s="32">
        <f aca="true" t="shared" si="53" ref="FF12:FF19">ROUND((FD12+FE12*2)/3,1)</f>
        <v>0</v>
      </c>
      <c r="FG12" s="35"/>
      <c r="FH12" s="35"/>
      <c r="FI12" s="33">
        <f aca="true" t="shared" si="54" ref="FI12:FI19">ROUND((MAX(FG12:FH12)+FF12)/2,1)</f>
        <v>0</v>
      </c>
      <c r="FJ12" s="34">
        <f aca="true" t="shared" si="55" ref="FJ12:FJ19">IF(FF12=0,(MAX(FA12,FB12)+EZ12)/2,(MAX(FG12,FH12)+FF12)/2)</f>
        <v>2.85</v>
      </c>
      <c r="FK12" s="35"/>
      <c r="FL12" s="35"/>
      <c r="FM12" s="32">
        <f aca="true" t="shared" si="56" ref="FM12:FM19">ROUND((FK12+FL12*2)/3,1)</f>
        <v>0</v>
      </c>
      <c r="FN12" s="35"/>
      <c r="FO12" s="35"/>
      <c r="FP12" s="33">
        <f aca="true" t="shared" si="57" ref="FP12:FP19">ROUND((MAX(FN12:FO12)+FM12)/2,1)</f>
        <v>0</v>
      </c>
      <c r="FQ12" s="35"/>
      <c r="FR12" s="35"/>
      <c r="FS12" s="32">
        <f aca="true" t="shared" si="58" ref="FS12:FS19">ROUND((FQ12+FR12*2)/3,1)</f>
        <v>0</v>
      </c>
      <c r="FT12" s="35"/>
      <c r="FU12" s="35"/>
      <c r="FV12" s="33">
        <f aca="true" t="shared" si="59" ref="FV12:FV19">ROUND((MAX(FT12:FU12)+FS12)/2,1)</f>
        <v>0</v>
      </c>
      <c r="FW12" s="34">
        <f aca="true" t="shared" si="60" ref="FW12:FW19">IF(FS12=0,(MAX(FN12,FO12)+FM12)/2,(MAX(FT12,FU12)+FS12)/2)</f>
        <v>0</v>
      </c>
      <c r="FX12" s="35"/>
      <c r="FY12" s="35"/>
      <c r="FZ12" s="32">
        <f aca="true" t="shared" si="61" ref="FZ12:FZ19">ROUND((FX12+FY12*2)/3,1)</f>
        <v>0</v>
      </c>
      <c r="GA12" s="35"/>
      <c r="GB12" s="35"/>
      <c r="GC12" s="33">
        <f aca="true" t="shared" si="62" ref="GC12:GC19">ROUND((MAX(GA12:GB12)+FZ12)/2,1)</f>
        <v>0</v>
      </c>
      <c r="GD12" s="35"/>
      <c r="GE12" s="35"/>
      <c r="GF12" s="32">
        <f aca="true" t="shared" si="63" ref="GF12:GF19">ROUND((GD12+GE12*2)/3,1)</f>
        <v>0</v>
      </c>
      <c r="GG12" s="35"/>
      <c r="GH12" s="35"/>
      <c r="GI12" s="33">
        <f aca="true" t="shared" si="64" ref="GI12:GI19">ROUND((MAX(GG12:GH12)+GF12)/2,1)</f>
        <v>0</v>
      </c>
      <c r="GJ12" s="34">
        <f aca="true" t="shared" si="65" ref="GJ12:GJ19">IF(GF12=0,(MAX(GA12,GB12)+FZ12)/2,(MAX(GG12,GH12)+GF12)/2)</f>
        <v>0</v>
      </c>
      <c r="GK12" s="35">
        <v>7</v>
      </c>
      <c r="GL12" s="35">
        <v>7</v>
      </c>
      <c r="GM12" s="32">
        <f aca="true" t="shared" si="66" ref="GM12:GM19">ROUND((GK12+GL12*2)/3,1)</f>
        <v>7</v>
      </c>
      <c r="GN12" s="35"/>
      <c r="GO12" s="35"/>
      <c r="GP12" s="33">
        <f aca="true" t="shared" si="67" ref="GP12:GP19">ROUND((MAX(GN12:GO12)+GM12)/2,1)</f>
        <v>3.5</v>
      </c>
      <c r="GQ12" s="35"/>
      <c r="GR12" s="35"/>
      <c r="GS12" s="32">
        <f aca="true" t="shared" si="68" ref="GS12:GS19">ROUND((GQ12+GR12*2)/3,1)</f>
        <v>0</v>
      </c>
      <c r="GT12" s="35"/>
      <c r="GU12" s="35"/>
      <c r="GV12" s="33">
        <f aca="true" t="shared" si="69" ref="GV12:GV19">ROUND((MAX(GT12:GU12)+GS12)/2,1)</f>
        <v>0</v>
      </c>
      <c r="GW12" s="34">
        <f aca="true" t="shared" si="70" ref="GW12:GW19">IF(GS12=0,(MAX(GN12,GO12)+GM12)/2,(MAX(GT12,GU12)+GS12)/2)</f>
        <v>3.5</v>
      </c>
      <c r="GX12" s="35">
        <v>5</v>
      </c>
      <c r="GY12" s="35">
        <v>5</v>
      </c>
      <c r="GZ12" s="32">
        <f aca="true" t="shared" si="71" ref="GZ12:GZ19">ROUND((GX12+GY12*2)/3,1)</f>
        <v>5</v>
      </c>
      <c r="HA12" s="35"/>
      <c r="HB12" s="35"/>
      <c r="HC12" s="33">
        <f aca="true" t="shared" si="72" ref="HC12:HC19">ROUND((MAX(HA12:HB12)+GZ12)/2,1)</f>
        <v>2.5</v>
      </c>
      <c r="HD12" s="35"/>
      <c r="HE12" s="35"/>
      <c r="HF12" s="32">
        <f aca="true" t="shared" si="73" ref="HF12:HF19">ROUND((HD12+HE12*2)/3,1)</f>
        <v>0</v>
      </c>
      <c r="HG12" s="35"/>
      <c r="HH12" s="35"/>
      <c r="HI12" s="33">
        <f aca="true" t="shared" si="74" ref="HI12:HI19">ROUND((MAX(HG12:HH12)+HF12)/2,1)</f>
        <v>0</v>
      </c>
      <c r="HJ12" s="34">
        <f aca="true" t="shared" si="75" ref="HJ12:HJ19">IF(HF12=0,(MAX(HA12,HB12)+GZ12)/2,(MAX(HG12,HH12)+HF12)/2)</f>
        <v>2.5</v>
      </c>
    </row>
    <row r="13" spans="1:218" s="11" customFormat="1" ht="15">
      <c r="A13" s="10">
        <v>2</v>
      </c>
      <c r="B13" s="14" t="s">
        <v>40</v>
      </c>
      <c r="C13" s="21" t="s">
        <v>336</v>
      </c>
      <c r="D13" s="20" t="s">
        <v>352</v>
      </c>
      <c r="E13" s="22" t="str">
        <f t="shared" si="0"/>
        <v>133XD2602</v>
      </c>
      <c r="F13" s="12" t="s">
        <v>353</v>
      </c>
      <c r="G13" s="13" t="s">
        <v>92</v>
      </c>
      <c r="H13" s="23" t="str">
        <f t="shared" si="1"/>
        <v>00/00/1987</v>
      </c>
      <c r="I13" s="20" t="s">
        <v>192</v>
      </c>
      <c r="J13" s="20" t="s">
        <v>192</v>
      </c>
      <c r="K13" s="20" t="s">
        <v>140</v>
      </c>
      <c r="L13" s="15" t="s">
        <v>147</v>
      </c>
      <c r="M13" s="14" t="s">
        <v>45</v>
      </c>
      <c r="N13" s="35"/>
      <c r="O13" s="35"/>
      <c r="P13" s="35"/>
      <c r="Q13" s="35"/>
      <c r="R13" s="32">
        <f t="shared" si="2"/>
        <v>0</v>
      </c>
      <c r="S13" s="35"/>
      <c r="T13" s="35"/>
      <c r="U13" s="33">
        <f t="shared" si="3"/>
        <v>0</v>
      </c>
      <c r="V13" s="35"/>
      <c r="W13" s="35"/>
      <c r="X13" s="32">
        <f t="shared" si="4"/>
        <v>0</v>
      </c>
      <c r="Y13" s="35"/>
      <c r="Z13" s="35"/>
      <c r="AA13" s="33">
        <f t="shared" si="5"/>
        <v>0</v>
      </c>
      <c r="AB13" s="34">
        <f t="shared" si="6"/>
        <v>0</v>
      </c>
      <c r="AC13" s="35"/>
      <c r="AD13" s="35"/>
      <c r="AE13" s="32">
        <f t="shared" si="7"/>
        <v>0</v>
      </c>
      <c r="AF13" s="35"/>
      <c r="AG13" s="35"/>
      <c r="AH13" s="33">
        <f t="shared" si="8"/>
        <v>0</v>
      </c>
      <c r="AI13" s="35"/>
      <c r="AJ13" s="35"/>
      <c r="AK13" s="32">
        <f t="shared" si="9"/>
        <v>0</v>
      </c>
      <c r="AL13" s="35"/>
      <c r="AM13" s="35"/>
      <c r="AN13" s="33">
        <f t="shared" si="10"/>
        <v>0</v>
      </c>
      <c r="AO13" s="34">
        <f t="shared" si="11"/>
        <v>0</v>
      </c>
      <c r="AP13" s="35"/>
      <c r="AQ13" s="35"/>
      <c r="AR13" s="32">
        <f t="shared" si="12"/>
        <v>0</v>
      </c>
      <c r="AS13" s="35"/>
      <c r="AT13" s="35"/>
      <c r="AU13" s="33">
        <f t="shared" si="13"/>
        <v>0</v>
      </c>
      <c r="AV13" s="35"/>
      <c r="AW13" s="35"/>
      <c r="AX13" s="32">
        <f t="shared" si="14"/>
        <v>0</v>
      </c>
      <c r="AY13" s="35"/>
      <c r="AZ13" s="35"/>
      <c r="BA13" s="33">
        <f t="shared" si="15"/>
        <v>0</v>
      </c>
      <c r="BB13" s="34">
        <f t="shared" si="16"/>
        <v>0</v>
      </c>
      <c r="BC13" s="35">
        <v>6</v>
      </c>
      <c r="BD13" s="35">
        <v>10</v>
      </c>
      <c r="BE13" s="35">
        <v>7</v>
      </c>
      <c r="BF13" s="35">
        <v>8</v>
      </c>
      <c r="BG13" s="32">
        <f t="shared" si="17"/>
        <v>7.7</v>
      </c>
      <c r="BH13" s="36"/>
      <c r="BI13" s="35"/>
      <c r="BJ13" s="33">
        <f t="shared" si="18"/>
        <v>3.9</v>
      </c>
      <c r="BK13" s="35"/>
      <c r="BL13" s="35"/>
      <c r="BM13" s="32">
        <f t="shared" si="19"/>
        <v>0</v>
      </c>
      <c r="BN13" s="35"/>
      <c r="BO13" s="35"/>
      <c r="BP13" s="33">
        <f t="shared" si="20"/>
        <v>0</v>
      </c>
      <c r="BQ13" s="34">
        <f t="shared" si="21"/>
        <v>3.85</v>
      </c>
      <c r="BR13" s="35"/>
      <c r="BS13" s="35"/>
      <c r="BT13" s="32">
        <f t="shared" si="22"/>
        <v>0</v>
      </c>
      <c r="BU13" s="35"/>
      <c r="BV13" s="35"/>
      <c r="BW13" s="33">
        <f t="shared" si="23"/>
        <v>0</v>
      </c>
      <c r="BX13" s="35"/>
      <c r="BY13" s="35"/>
      <c r="BZ13" s="32">
        <f t="shared" si="24"/>
        <v>0</v>
      </c>
      <c r="CA13" s="35"/>
      <c r="CB13" s="35"/>
      <c r="CC13" s="33">
        <f t="shared" si="25"/>
        <v>0</v>
      </c>
      <c r="CD13" s="34">
        <f t="shared" si="26"/>
        <v>0</v>
      </c>
      <c r="CE13" s="35"/>
      <c r="CF13" s="35"/>
      <c r="CG13" s="32">
        <f t="shared" si="27"/>
        <v>0</v>
      </c>
      <c r="CH13" s="35"/>
      <c r="CI13" s="35"/>
      <c r="CJ13" s="33">
        <f t="shared" si="28"/>
        <v>0</v>
      </c>
      <c r="CK13" s="35"/>
      <c r="CL13" s="35"/>
      <c r="CM13" s="32">
        <f t="shared" si="29"/>
        <v>0</v>
      </c>
      <c r="CN13" s="35"/>
      <c r="CO13" s="35"/>
      <c r="CP13" s="33">
        <f t="shared" si="30"/>
        <v>0</v>
      </c>
      <c r="CQ13" s="34">
        <f t="shared" si="31"/>
        <v>0</v>
      </c>
      <c r="CR13" s="35"/>
      <c r="CS13" s="35"/>
      <c r="CT13" s="35"/>
      <c r="CU13" s="35"/>
      <c r="CV13" s="32">
        <f t="shared" si="32"/>
        <v>0</v>
      </c>
      <c r="CW13" s="35"/>
      <c r="CX13" s="35"/>
      <c r="CY13" s="33">
        <f t="shared" si="33"/>
        <v>0</v>
      </c>
      <c r="CZ13" s="35"/>
      <c r="DA13" s="35"/>
      <c r="DB13" s="32">
        <f t="shared" si="34"/>
        <v>0</v>
      </c>
      <c r="DC13" s="35"/>
      <c r="DD13" s="35"/>
      <c r="DE13" s="33">
        <f t="shared" si="35"/>
        <v>0</v>
      </c>
      <c r="DF13" s="34">
        <f t="shared" si="36"/>
        <v>0</v>
      </c>
      <c r="DG13" s="35">
        <v>7</v>
      </c>
      <c r="DH13" s="35">
        <v>8</v>
      </c>
      <c r="DI13" s="32">
        <f t="shared" si="37"/>
        <v>7.7</v>
      </c>
      <c r="DJ13" s="35">
        <v>7</v>
      </c>
      <c r="DK13" s="35"/>
      <c r="DL13" s="33">
        <f t="shared" si="38"/>
        <v>7.4</v>
      </c>
      <c r="DM13" s="35"/>
      <c r="DN13" s="35"/>
      <c r="DO13" s="32">
        <f t="shared" si="39"/>
        <v>0</v>
      </c>
      <c r="DP13" s="35"/>
      <c r="DQ13" s="35"/>
      <c r="DR13" s="33">
        <f t="shared" si="40"/>
        <v>0</v>
      </c>
      <c r="DS13" s="34">
        <f t="shared" si="41"/>
        <v>7.35</v>
      </c>
      <c r="DT13" s="35"/>
      <c r="DU13" s="35"/>
      <c r="DV13" s="32">
        <f t="shared" si="42"/>
        <v>0</v>
      </c>
      <c r="DW13" s="35"/>
      <c r="DX13" s="35"/>
      <c r="DY13" s="33">
        <f t="shared" si="43"/>
        <v>0</v>
      </c>
      <c r="DZ13" s="35"/>
      <c r="EA13" s="35"/>
      <c r="EB13" s="32">
        <f t="shared" si="44"/>
        <v>0</v>
      </c>
      <c r="EC13" s="35"/>
      <c r="ED13" s="35"/>
      <c r="EE13" s="33">
        <f t="shared" si="45"/>
        <v>0</v>
      </c>
      <c r="EF13" s="34">
        <f t="shared" si="46"/>
        <v>0</v>
      </c>
      <c r="EG13" s="35"/>
      <c r="EH13" s="35"/>
      <c r="EI13" s="32">
        <f t="shared" si="47"/>
        <v>0</v>
      </c>
      <c r="EJ13" s="35"/>
      <c r="EK13" s="35"/>
      <c r="EL13" s="32">
        <f t="shared" si="48"/>
        <v>0</v>
      </c>
      <c r="EM13" s="33">
        <f t="shared" si="49"/>
        <v>0</v>
      </c>
      <c r="EN13" s="35"/>
      <c r="EO13" s="35"/>
      <c r="EP13" s="33">
        <f t="shared" si="50"/>
        <v>0</v>
      </c>
      <c r="EQ13" s="35"/>
      <c r="ER13" s="35"/>
      <c r="ES13" s="15"/>
      <c r="ET13" s="35"/>
      <c r="EU13" s="35"/>
      <c r="EV13" s="15"/>
      <c r="EW13" s="34">
        <f>IF(ES13=0,(MAX(EN13,EO13)+EM13)/2,(MAX(ET13,EU13)+ES91)/2)</f>
        <v>0</v>
      </c>
      <c r="EX13" s="35">
        <v>6</v>
      </c>
      <c r="EY13" s="36"/>
      <c r="EZ13" s="32">
        <f t="shared" si="51"/>
        <v>2</v>
      </c>
      <c r="FA13" s="35"/>
      <c r="FB13" s="35"/>
      <c r="FC13" s="33">
        <f t="shared" si="52"/>
        <v>1</v>
      </c>
      <c r="FD13" s="35"/>
      <c r="FE13" s="35"/>
      <c r="FF13" s="32">
        <f t="shared" si="53"/>
        <v>0</v>
      </c>
      <c r="FG13" s="35"/>
      <c r="FH13" s="35"/>
      <c r="FI13" s="33">
        <f t="shared" si="54"/>
        <v>0</v>
      </c>
      <c r="FJ13" s="34">
        <f t="shared" si="55"/>
        <v>1</v>
      </c>
      <c r="FK13" s="35">
        <v>6</v>
      </c>
      <c r="FL13" s="35">
        <v>8</v>
      </c>
      <c r="FM13" s="32">
        <f t="shared" si="56"/>
        <v>7.3</v>
      </c>
      <c r="FN13" s="35">
        <v>6</v>
      </c>
      <c r="FO13" s="35"/>
      <c r="FP13" s="33">
        <f t="shared" si="57"/>
        <v>6.7</v>
      </c>
      <c r="FQ13" s="35"/>
      <c r="FR13" s="35"/>
      <c r="FS13" s="32">
        <f t="shared" si="58"/>
        <v>0</v>
      </c>
      <c r="FT13" s="35"/>
      <c r="FU13" s="35"/>
      <c r="FV13" s="33">
        <f t="shared" si="59"/>
        <v>0</v>
      </c>
      <c r="FW13" s="34">
        <f t="shared" si="60"/>
        <v>6.65</v>
      </c>
      <c r="FX13" s="35">
        <v>5</v>
      </c>
      <c r="FY13" s="35">
        <v>4</v>
      </c>
      <c r="FZ13" s="32">
        <f t="shared" si="61"/>
        <v>4.3</v>
      </c>
      <c r="GA13" s="35">
        <v>8</v>
      </c>
      <c r="GB13" s="35"/>
      <c r="GC13" s="33">
        <f t="shared" si="62"/>
        <v>6.2</v>
      </c>
      <c r="GD13" s="35"/>
      <c r="GE13" s="35"/>
      <c r="GF13" s="32">
        <f t="shared" si="63"/>
        <v>0</v>
      </c>
      <c r="GG13" s="35"/>
      <c r="GH13" s="35"/>
      <c r="GI13" s="33">
        <f t="shared" si="64"/>
        <v>0</v>
      </c>
      <c r="GJ13" s="34">
        <f t="shared" si="65"/>
        <v>6.15</v>
      </c>
      <c r="GK13" s="35">
        <v>5</v>
      </c>
      <c r="GL13" s="35">
        <v>5</v>
      </c>
      <c r="GM13" s="32">
        <f t="shared" si="66"/>
        <v>5</v>
      </c>
      <c r="GN13" s="35"/>
      <c r="GO13" s="35"/>
      <c r="GP13" s="33">
        <f t="shared" si="67"/>
        <v>2.5</v>
      </c>
      <c r="GQ13" s="35"/>
      <c r="GR13" s="35"/>
      <c r="GS13" s="32">
        <f t="shared" si="68"/>
        <v>0</v>
      </c>
      <c r="GT13" s="35"/>
      <c r="GU13" s="35"/>
      <c r="GV13" s="33">
        <f t="shared" si="69"/>
        <v>0</v>
      </c>
      <c r="GW13" s="34">
        <f t="shared" si="70"/>
        <v>2.5</v>
      </c>
      <c r="GX13" s="35">
        <v>5</v>
      </c>
      <c r="GY13" s="35">
        <v>5</v>
      </c>
      <c r="GZ13" s="32">
        <f t="shared" si="71"/>
        <v>5</v>
      </c>
      <c r="HA13" s="35"/>
      <c r="HB13" s="35"/>
      <c r="HC13" s="33">
        <f t="shared" si="72"/>
        <v>2.5</v>
      </c>
      <c r="HD13" s="35"/>
      <c r="HE13" s="35"/>
      <c r="HF13" s="32">
        <f t="shared" si="73"/>
        <v>0</v>
      </c>
      <c r="HG13" s="35"/>
      <c r="HH13" s="35"/>
      <c r="HI13" s="33">
        <f t="shared" si="74"/>
        <v>0</v>
      </c>
      <c r="HJ13" s="34">
        <f t="shared" si="75"/>
        <v>2.5</v>
      </c>
    </row>
    <row r="14" spans="1:218" s="11" customFormat="1" ht="15">
      <c r="A14" s="10">
        <v>3</v>
      </c>
      <c r="B14" s="14" t="s">
        <v>40</v>
      </c>
      <c r="C14" s="21" t="s">
        <v>336</v>
      </c>
      <c r="D14" s="20" t="s">
        <v>354</v>
      </c>
      <c r="E14" s="22" t="str">
        <f t="shared" si="0"/>
        <v>133XD2604</v>
      </c>
      <c r="F14" s="12" t="s">
        <v>355</v>
      </c>
      <c r="G14" s="13" t="s">
        <v>134</v>
      </c>
      <c r="H14" s="23" t="str">
        <f t="shared" si="1"/>
        <v>01/08/1991</v>
      </c>
      <c r="I14" s="20" t="s">
        <v>83</v>
      </c>
      <c r="J14" s="20" t="s">
        <v>47</v>
      </c>
      <c r="K14" s="20" t="s">
        <v>51</v>
      </c>
      <c r="L14" s="15" t="s">
        <v>265</v>
      </c>
      <c r="M14" s="14" t="s">
        <v>94</v>
      </c>
      <c r="N14" s="35"/>
      <c r="O14" s="35"/>
      <c r="P14" s="35"/>
      <c r="Q14" s="35"/>
      <c r="R14" s="32">
        <f t="shared" si="2"/>
        <v>0</v>
      </c>
      <c r="S14" s="35"/>
      <c r="T14" s="35"/>
      <c r="U14" s="33">
        <f t="shared" si="3"/>
        <v>0</v>
      </c>
      <c r="V14" s="35"/>
      <c r="W14" s="35"/>
      <c r="X14" s="32">
        <f t="shared" si="4"/>
        <v>0</v>
      </c>
      <c r="Y14" s="35"/>
      <c r="Z14" s="35"/>
      <c r="AA14" s="33">
        <f t="shared" si="5"/>
        <v>0</v>
      </c>
      <c r="AB14" s="34">
        <f t="shared" si="6"/>
        <v>0</v>
      </c>
      <c r="AC14" s="35"/>
      <c r="AD14" s="35"/>
      <c r="AE14" s="32">
        <f t="shared" si="7"/>
        <v>0</v>
      </c>
      <c r="AF14" s="35"/>
      <c r="AG14" s="35"/>
      <c r="AH14" s="33">
        <f t="shared" si="8"/>
        <v>0</v>
      </c>
      <c r="AI14" s="35"/>
      <c r="AJ14" s="35"/>
      <c r="AK14" s="32">
        <f t="shared" si="9"/>
        <v>0</v>
      </c>
      <c r="AL14" s="35"/>
      <c r="AM14" s="35"/>
      <c r="AN14" s="33">
        <f t="shared" si="10"/>
        <v>0</v>
      </c>
      <c r="AO14" s="34">
        <f t="shared" si="11"/>
        <v>0</v>
      </c>
      <c r="AP14" s="35"/>
      <c r="AQ14" s="35"/>
      <c r="AR14" s="32">
        <f t="shared" si="12"/>
        <v>0</v>
      </c>
      <c r="AS14" s="35"/>
      <c r="AT14" s="35"/>
      <c r="AU14" s="33">
        <f t="shared" si="13"/>
        <v>0</v>
      </c>
      <c r="AV14" s="35"/>
      <c r="AW14" s="35"/>
      <c r="AX14" s="32">
        <f t="shared" si="14"/>
        <v>0</v>
      </c>
      <c r="AY14" s="35"/>
      <c r="AZ14" s="35"/>
      <c r="BA14" s="33">
        <f t="shared" si="15"/>
        <v>0</v>
      </c>
      <c r="BB14" s="34">
        <f t="shared" si="16"/>
        <v>0</v>
      </c>
      <c r="BC14" s="35"/>
      <c r="BD14" s="35"/>
      <c r="BE14" s="35"/>
      <c r="BF14" s="35"/>
      <c r="BG14" s="32">
        <f t="shared" si="17"/>
        <v>0</v>
      </c>
      <c r="BH14" s="35"/>
      <c r="BI14" s="35"/>
      <c r="BJ14" s="33">
        <f t="shared" si="18"/>
        <v>0</v>
      </c>
      <c r="BK14" s="35"/>
      <c r="BL14" s="35"/>
      <c r="BM14" s="32">
        <f t="shared" si="19"/>
        <v>0</v>
      </c>
      <c r="BN14" s="35"/>
      <c r="BO14" s="35"/>
      <c r="BP14" s="33">
        <f t="shared" si="20"/>
        <v>0</v>
      </c>
      <c r="BQ14" s="34">
        <f t="shared" si="21"/>
        <v>0</v>
      </c>
      <c r="BR14" s="35"/>
      <c r="BS14" s="35"/>
      <c r="BT14" s="32">
        <f t="shared" si="22"/>
        <v>0</v>
      </c>
      <c r="BU14" s="35"/>
      <c r="BV14" s="35"/>
      <c r="BW14" s="33">
        <f t="shared" si="23"/>
        <v>0</v>
      </c>
      <c r="BX14" s="35"/>
      <c r="BY14" s="35"/>
      <c r="BZ14" s="32">
        <f t="shared" si="24"/>
        <v>0</v>
      </c>
      <c r="CA14" s="35"/>
      <c r="CB14" s="35"/>
      <c r="CC14" s="33">
        <f t="shared" si="25"/>
        <v>0</v>
      </c>
      <c r="CD14" s="34">
        <f t="shared" si="26"/>
        <v>0</v>
      </c>
      <c r="CE14" s="35"/>
      <c r="CF14" s="35"/>
      <c r="CG14" s="32">
        <f t="shared" si="27"/>
        <v>0</v>
      </c>
      <c r="CH14" s="35"/>
      <c r="CI14" s="35"/>
      <c r="CJ14" s="33">
        <f t="shared" si="28"/>
        <v>0</v>
      </c>
      <c r="CK14" s="35"/>
      <c r="CL14" s="35"/>
      <c r="CM14" s="32">
        <f t="shared" si="29"/>
        <v>0</v>
      </c>
      <c r="CN14" s="35"/>
      <c r="CO14" s="35"/>
      <c r="CP14" s="33">
        <f t="shared" si="30"/>
        <v>0</v>
      </c>
      <c r="CQ14" s="34">
        <f t="shared" si="31"/>
        <v>0</v>
      </c>
      <c r="CR14" s="35"/>
      <c r="CS14" s="35"/>
      <c r="CT14" s="35"/>
      <c r="CU14" s="35"/>
      <c r="CV14" s="32">
        <f t="shared" si="32"/>
        <v>0</v>
      </c>
      <c r="CW14" s="35"/>
      <c r="CX14" s="35"/>
      <c r="CY14" s="33">
        <f t="shared" si="33"/>
        <v>0</v>
      </c>
      <c r="CZ14" s="35"/>
      <c r="DA14" s="35"/>
      <c r="DB14" s="32">
        <f t="shared" si="34"/>
        <v>0</v>
      </c>
      <c r="DC14" s="35"/>
      <c r="DD14" s="35"/>
      <c r="DE14" s="33">
        <f t="shared" si="35"/>
        <v>0</v>
      </c>
      <c r="DF14" s="34">
        <f t="shared" si="36"/>
        <v>0</v>
      </c>
      <c r="DG14" s="35"/>
      <c r="DH14" s="35"/>
      <c r="DI14" s="32">
        <f t="shared" si="37"/>
        <v>0</v>
      </c>
      <c r="DJ14" s="35"/>
      <c r="DK14" s="35"/>
      <c r="DL14" s="33">
        <f t="shared" si="38"/>
        <v>0</v>
      </c>
      <c r="DM14" s="35"/>
      <c r="DN14" s="35"/>
      <c r="DO14" s="32">
        <f t="shared" si="39"/>
        <v>0</v>
      </c>
      <c r="DP14" s="35"/>
      <c r="DQ14" s="35"/>
      <c r="DR14" s="33">
        <f t="shared" si="40"/>
        <v>0</v>
      </c>
      <c r="DS14" s="34">
        <f t="shared" si="41"/>
        <v>0</v>
      </c>
      <c r="DT14" s="35"/>
      <c r="DU14" s="35"/>
      <c r="DV14" s="32">
        <f t="shared" si="42"/>
        <v>0</v>
      </c>
      <c r="DW14" s="35"/>
      <c r="DX14" s="35"/>
      <c r="DY14" s="33">
        <f t="shared" si="43"/>
        <v>0</v>
      </c>
      <c r="DZ14" s="35"/>
      <c r="EA14" s="35"/>
      <c r="EB14" s="32">
        <f t="shared" si="44"/>
        <v>0</v>
      </c>
      <c r="EC14" s="35"/>
      <c r="ED14" s="35"/>
      <c r="EE14" s="33">
        <f t="shared" si="45"/>
        <v>0</v>
      </c>
      <c r="EF14" s="34">
        <f t="shared" si="46"/>
        <v>0</v>
      </c>
      <c r="EG14" s="35"/>
      <c r="EH14" s="35"/>
      <c r="EI14" s="32">
        <f t="shared" si="47"/>
        <v>0</v>
      </c>
      <c r="EJ14" s="35"/>
      <c r="EK14" s="35"/>
      <c r="EL14" s="32">
        <f t="shared" si="48"/>
        <v>0</v>
      </c>
      <c r="EM14" s="33">
        <f t="shared" si="49"/>
        <v>0</v>
      </c>
      <c r="EN14" s="35"/>
      <c r="EO14" s="35"/>
      <c r="EP14" s="33">
        <f t="shared" si="50"/>
        <v>0</v>
      </c>
      <c r="EQ14" s="35"/>
      <c r="ER14" s="35"/>
      <c r="ES14" s="15"/>
      <c r="ET14" s="35"/>
      <c r="EU14" s="35"/>
      <c r="EV14" s="15"/>
      <c r="EW14" s="34">
        <f>IF(ES14=0,(MAX(EN14,EO14)+EM14)/2,(MAX(ET14,EU14)+ES92)/2)</f>
        <v>0</v>
      </c>
      <c r="EX14" s="35"/>
      <c r="EY14" s="35"/>
      <c r="EZ14" s="32">
        <f t="shared" si="51"/>
        <v>0</v>
      </c>
      <c r="FA14" s="35"/>
      <c r="FB14" s="35"/>
      <c r="FC14" s="33">
        <f t="shared" si="52"/>
        <v>0</v>
      </c>
      <c r="FD14" s="35"/>
      <c r="FE14" s="35"/>
      <c r="FF14" s="32">
        <f t="shared" si="53"/>
        <v>0</v>
      </c>
      <c r="FG14" s="35"/>
      <c r="FH14" s="35"/>
      <c r="FI14" s="33">
        <f t="shared" si="54"/>
        <v>0</v>
      </c>
      <c r="FJ14" s="34">
        <f t="shared" si="55"/>
        <v>0</v>
      </c>
      <c r="FK14" s="35"/>
      <c r="FL14" s="35"/>
      <c r="FM14" s="32">
        <f t="shared" si="56"/>
        <v>0</v>
      </c>
      <c r="FN14" s="35"/>
      <c r="FO14" s="35"/>
      <c r="FP14" s="33">
        <f t="shared" si="57"/>
        <v>0</v>
      </c>
      <c r="FQ14" s="35"/>
      <c r="FR14" s="35"/>
      <c r="FS14" s="32">
        <f t="shared" si="58"/>
        <v>0</v>
      </c>
      <c r="FT14" s="35"/>
      <c r="FU14" s="35"/>
      <c r="FV14" s="33">
        <f t="shared" si="59"/>
        <v>0</v>
      </c>
      <c r="FW14" s="34">
        <f t="shared" si="60"/>
        <v>0</v>
      </c>
      <c r="FX14" s="35"/>
      <c r="FY14" s="35"/>
      <c r="FZ14" s="32">
        <f t="shared" si="61"/>
        <v>0</v>
      </c>
      <c r="GA14" s="35"/>
      <c r="GB14" s="35"/>
      <c r="GC14" s="33">
        <f t="shared" si="62"/>
        <v>0</v>
      </c>
      <c r="GD14" s="35"/>
      <c r="GE14" s="35"/>
      <c r="GF14" s="32">
        <f t="shared" si="63"/>
        <v>0</v>
      </c>
      <c r="GG14" s="35"/>
      <c r="GH14" s="35"/>
      <c r="GI14" s="33">
        <f t="shared" si="64"/>
        <v>0</v>
      </c>
      <c r="GJ14" s="34">
        <f t="shared" si="65"/>
        <v>0</v>
      </c>
      <c r="GK14" s="35">
        <v>6</v>
      </c>
      <c r="GL14" s="35">
        <v>7</v>
      </c>
      <c r="GM14" s="32">
        <f t="shared" si="66"/>
        <v>6.7</v>
      </c>
      <c r="GN14" s="35"/>
      <c r="GO14" s="35"/>
      <c r="GP14" s="33">
        <f t="shared" si="67"/>
        <v>3.4</v>
      </c>
      <c r="GQ14" s="35"/>
      <c r="GR14" s="35"/>
      <c r="GS14" s="32">
        <f t="shared" si="68"/>
        <v>0</v>
      </c>
      <c r="GT14" s="35"/>
      <c r="GU14" s="35"/>
      <c r="GV14" s="33">
        <f t="shared" si="69"/>
        <v>0</v>
      </c>
      <c r="GW14" s="34">
        <f t="shared" si="70"/>
        <v>3.35</v>
      </c>
      <c r="GX14" s="35"/>
      <c r="GY14" s="35"/>
      <c r="GZ14" s="32">
        <f t="shared" si="71"/>
        <v>0</v>
      </c>
      <c r="HA14" s="35"/>
      <c r="HB14" s="35"/>
      <c r="HC14" s="33">
        <f t="shared" si="72"/>
        <v>0</v>
      </c>
      <c r="HD14" s="35"/>
      <c r="HE14" s="35"/>
      <c r="HF14" s="32">
        <f t="shared" si="73"/>
        <v>0</v>
      </c>
      <c r="HG14" s="35"/>
      <c r="HH14" s="35"/>
      <c r="HI14" s="33">
        <f t="shared" si="74"/>
        <v>0</v>
      </c>
      <c r="HJ14" s="34">
        <f t="shared" si="75"/>
        <v>0</v>
      </c>
    </row>
    <row r="15" spans="1:218" s="11" customFormat="1" ht="15">
      <c r="A15" s="10">
        <v>4</v>
      </c>
      <c r="B15" s="14" t="s">
        <v>40</v>
      </c>
      <c r="C15" s="21" t="s">
        <v>336</v>
      </c>
      <c r="D15" s="20" t="s">
        <v>345</v>
      </c>
      <c r="E15" s="22" t="str">
        <f t="shared" si="0"/>
        <v>133XD2581</v>
      </c>
      <c r="F15" s="12" t="s">
        <v>101</v>
      </c>
      <c r="G15" s="13" t="s">
        <v>346</v>
      </c>
      <c r="H15" s="23" t="str">
        <f t="shared" si="1"/>
        <v>11/03/1988</v>
      </c>
      <c r="I15" s="20" t="s">
        <v>99</v>
      </c>
      <c r="J15" s="20" t="s">
        <v>76</v>
      </c>
      <c r="K15" s="20" t="s">
        <v>126</v>
      </c>
      <c r="L15" s="15" t="s">
        <v>127</v>
      </c>
      <c r="M15" s="14" t="s">
        <v>125</v>
      </c>
      <c r="N15" s="35">
        <v>6</v>
      </c>
      <c r="O15" s="35">
        <v>7</v>
      </c>
      <c r="P15" s="35">
        <v>6</v>
      </c>
      <c r="Q15" s="35">
        <v>6</v>
      </c>
      <c r="R15" s="32">
        <f t="shared" si="2"/>
        <v>6.2</v>
      </c>
      <c r="S15" s="35">
        <v>6</v>
      </c>
      <c r="T15" s="35"/>
      <c r="U15" s="33">
        <f t="shared" si="3"/>
        <v>6.1</v>
      </c>
      <c r="V15" s="35"/>
      <c r="W15" s="35"/>
      <c r="X15" s="32">
        <f t="shared" si="4"/>
        <v>0</v>
      </c>
      <c r="Y15" s="35"/>
      <c r="Z15" s="35"/>
      <c r="AA15" s="33">
        <f t="shared" si="5"/>
        <v>0</v>
      </c>
      <c r="AB15" s="34">
        <f t="shared" si="6"/>
        <v>6.1</v>
      </c>
      <c r="AC15" s="35"/>
      <c r="AD15" s="35"/>
      <c r="AE15" s="32">
        <f t="shared" si="7"/>
        <v>0</v>
      </c>
      <c r="AF15" s="35"/>
      <c r="AG15" s="35"/>
      <c r="AH15" s="33">
        <f t="shared" si="8"/>
        <v>0</v>
      </c>
      <c r="AI15" s="35"/>
      <c r="AJ15" s="35"/>
      <c r="AK15" s="32">
        <f t="shared" si="9"/>
        <v>0</v>
      </c>
      <c r="AL15" s="35"/>
      <c r="AM15" s="35"/>
      <c r="AN15" s="33">
        <f t="shared" si="10"/>
        <v>0</v>
      </c>
      <c r="AO15" s="34">
        <f t="shared" si="11"/>
        <v>0</v>
      </c>
      <c r="AP15" s="35"/>
      <c r="AQ15" s="35"/>
      <c r="AR15" s="32">
        <f t="shared" si="12"/>
        <v>0</v>
      </c>
      <c r="AS15" s="35"/>
      <c r="AT15" s="35"/>
      <c r="AU15" s="33">
        <f t="shared" si="13"/>
        <v>0</v>
      </c>
      <c r="AV15" s="35"/>
      <c r="AW15" s="35"/>
      <c r="AX15" s="32">
        <f t="shared" si="14"/>
        <v>0</v>
      </c>
      <c r="AY15" s="35"/>
      <c r="AZ15" s="35"/>
      <c r="BA15" s="33">
        <f t="shared" si="15"/>
        <v>0</v>
      </c>
      <c r="BB15" s="34">
        <f t="shared" si="16"/>
        <v>0</v>
      </c>
      <c r="BC15" s="35">
        <v>4</v>
      </c>
      <c r="BD15" s="36"/>
      <c r="BE15" s="36"/>
      <c r="BF15" s="36"/>
      <c r="BG15" s="32">
        <f t="shared" si="17"/>
        <v>0.7</v>
      </c>
      <c r="BH15" s="36"/>
      <c r="BI15" s="35"/>
      <c r="BJ15" s="33">
        <f t="shared" si="18"/>
        <v>0.4</v>
      </c>
      <c r="BK15" s="35"/>
      <c r="BL15" s="35"/>
      <c r="BM15" s="32">
        <f t="shared" si="19"/>
        <v>0</v>
      </c>
      <c r="BN15" s="35"/>
      <c r="BO15" s="35"/>
      <c r="BP15" s="33">
        <f t="shared" si="20"/>
        <v>0</v>
      </c>
      <c r="BQ15" s="34">
        <f t="shared" si="21"/>
        <v>0.35</v>
      </c>
      <c r="BR15" s="35">
        <v>6</v>
      </c>
      <c r="BS15" s="35">
        <v>6</v>
      </c>
      <c r="BT15" s="32">
        <f t="shared" si="22"/>
        <v>6</v>
      </c>
      <c r="BU15" s="35">
        <v>8</v>
      </c>
      <c r="BV15" s="35"/>
      <c r="BW15" s="33">
        <f t="shared" si="23"/>
        <v>7</v>
      </c>
      <c r="BX15" s="35"/>
      <c r="BY15" s="35"/>
      <c r="BZ15" s="32">
        <f t="shared" si="24"/>
        <v>0</v>
      </c>
      <c r="CA15" s="35"/>
      <c r="CB15" s="35"/>
      <c r="CC15" s="33">
        <f t="shared" si="25"/>
        <v>0</v>
      </c>
      <c r="CD15" s="34">
        <f t="shared" si="26"/>
        <v>7</v>
      </c>
      <c r="CE15" s="35"/>
      <c r="CF15" s="35"/>
      <c r="CG15" s="32">
        <f t="shared" si="27"/>
        <v>0</v>
      </c>
      <c r="CH15" s="35"/>
      <c r="CI15" s="35"/>
      <c r="CJ15" s="33">
        <f t="shared" si="28"/>
        <v>0</v>
      </c>
      <c r="CK15" s="35"/>
      <c r="CL15" s="35"/>
      <c r="CM15" s="32">
        <f t="shared" si="29"/>
        <v>0</v>
      </c>
      <c r="CN15" s="35"/>
      <c r="CO15" s="35"/>
      <c r="CP15" s="33">
        <f t="shared" si="30"/>
        <v>0</v>
      </c>
      <c r="CQ15" s="34">
        <f t="shared" si="31"/>
        <v>0</v>
      </c>
      <c r="CR15" s="35"/>
      <c r="CS15" s="35"/>
      <c r="CT15" s="35"/>
      <c r="CU15" s="35"/>
      <c r="CV15" s="32">
        <f t="shared" si="32"/>
        <v>0</v>
      </c>
      <c r="CW15" s="35"/>
      <c r="CX15" s="35"/>
      <c r="CY15" s="33">
        <f t="shared" si="33"/>
        <v>0</v>
      </c>
      <c r="CZ15" s="35"/>
      <c r="DA15" s="35"/>
      <c r="DB15" s="32">
        <f t="shared" si="34"/>
        <v>0</v>
      </c>
      <c r="DC15" s="35"/>
      <c r="DD15" s="35"/>
      <c r="DE15" s="33">
        <f t="shared" si="35"/>
        <v>0</v>
      </c>
      <c r="DF15" s="34">
        <f t="shared" si="36"/>
        <v>0</v>
      </c>
      <c r="DG15" s="35"/>
      <c r="DH15" s="35"/>
      <c r="DI15" s="32">
        <f t="shared" si="37"/>
        <v>0</v>
      </c>
      <c r="DJ15" s="35"/>
      <c r="DK15" s="35"/>
      <c r="DL15" s="33">
        <f t="shared" si="38"/>
        <v>0</v>
      </c>
      <c r="DM15" s="35"/>
      <c r="DN15" s="35"/>
      <c r="DO15" s="32">
        <f t="shared" si="39"/>
        <v>0</v>
      </c>
      <c r="DP15" s="35"/>
      <c r="DQ15" s="35"/>
      <c r="DR15" s="33">
        <f t="shared" si="40"/>
        <v>0</v>
      </c>
      <c r="DS15" s="34">
        <f t="shared" si="41"/>
        <v>0</v>
      </c>
      <c r="DT15" s="35"/>
      <c r="DU15" s="35"/>
      <c r="DV15" s="32">
        <f t="shared" si="42"/>
        <v>0</v>
      </c>
      <c r="DW15" s="35"/>
      <c r="DX15" s="35"/>
      <c r="DY15" s="33">
        <f t="shared" si="43"/>
        <v>0</v>
      </c>
      <c r="DZ15" s="35"/>
      <c r="EA15" s="35"/>
      <c r="EB15" s="32">
        <f t="shared" si="44"/>
        <v>0</v>
      </c>
      <c r="EC15" s="35"/>
      <c r="ED15" s="35"/>
      <c r="EE15" s="33">
        <f t="shared" si="45"/>
        <v>0</v>
      </c>
      <c r="EF15" s="34">
        <f t="shared" si="46"/>
        <v>0</v>
      </c>
      <c r="EG15" s="35"/>
      <c r="EH15" s="35"/>
      <c r="EI15" s="32">
        <f t="shared" si="47"/>
        <v>0</v>
      </c>
      <c r="EJ15" s="40"/>
      <c r="EK15" s="40"/>
      <c r="EL15" s="41">
        <f t="shared" si="48"/>
        <v>0</v>
      </c>
      <c r="EM15" s="33">
        <f t="shared" si="49"/>
        <v>0</v>
      </c>
      <c r="EN15" s="35"/>
      <c r="EO15" s="35"/>
      <c r="EP15" s="33">
        <f t="shared" si="50"/>
        <v>0</v>
      </c>
      <c r="EQ15" s="35"/>
      <c r="ER15" s="35"/>
      <c r="ES15" s="15"/>
      <c r="ET15" s="35"/>
      <c r="EU15" s="35"/>
      <c r="EV15" s="15"/>
      <c r="EW15" s="34">
        <f>IF(ES15=0,(MAX(EN15,EO15)+EM15)/2,(MAX(ET15,EU15)+ES93)/2)</f>
        <v>0</v>
      </c>
      <c r="EX15" s="35"/>
      <c r="EY15" s="35"/>
      <c r="EZ15" s="32">
        <f t="shared" si="51"/>
        <v>0</v>
      </c>
      <c r="FA15" s="35"/>
      <c r="FB15" s="35"/>
      <c r="FC15" s="33">
        <f t="shared" si="52"/>
        <v>0</v>
      </c>
      <c r="FD15" s="35"/>
      <c r="FE15" s="35"/>
      <c r="FF15" s="32">
        <f t="shared" si="53"/>
        <v>0</v>
      </c>
      <c r="FG15" s="35"/>
      <c r="FH15" s="35"/>
      <c r="FI15" s="33">
        <f t="shared" si="54"/>
        <v>0</v>
      </c>
      <c r="FJ15" s="34">
        <f t="shared" si="55"/>
        <v>0</v>
      </c>
      <c r="FK15" s="35"/>
      <c r="FL15" s="35"/>
      <c r="FM15" s="32">
        <f t="shared" si="56"/>
        <v>0</v>
      </c>
      <c r="FN15" s="35"/>
      <c r="FO15" s="35"/>
      <c r="FP15" s="33">
        <f t="shared" si="57"/>
        <v>0</v>
      </c>
      <c r="FQ15" s="35"/>
      <c r="FR15" s="35"/>
      <c r="FS15" s="32">
        <f t="shared" si="58"/>
        <v>0</v>
      </c>
      <c r="FT15" s="35"/>
      <c r="FU15" s="35"/>
      <c r="FV15" s="33">
        <f t="shared" si="59"/>
        <v>0</v>
      </c>
      <c r="FW15" s="34">
        <f t="shared" si="60"/>
        <v>0</v>
      </c>
      <c r="FX15" s="35"/>
      <c r="FY15" s="35"/>
      <c r="FZ15" s="32">
        <f t="shared" si="61"/>
        <v>0</v>
      </c>
      <c r="GA15" s="35"/>
      <c r="GB15" s="35"/>
      <c r="GC15" s="33">
        <f t="shared" si="62"/>
        <v>0</v>
      </c>
      <c r="GD15" s="35"/>
      <c r="GE15" s="35"/>
      <c r="GF15" s="32">
        <f t="shared" si="63"/>
        <v>0</v>
      </c>
      <c r="GG15" s="35"/>
      <c r="GH15" s="35"/>
      <c r="GI15" s="33">
        <f t="shared" si="64"/>
        <v>0</v>
      </c>
      <c r="GJ15" s="34">
        <f t="shared" si="65"/>
        <v>0</v>
      </c>
      <c r="GK15" s="35"/>
      <c r="GL15" s="35"/>
      <c r="GM15" s="32">
        <f t="shared" si="66"/>
        <v>0</v>
      </c>
      <c r="GN15" s="35"/>
      <c r="GO15" s="35"/>
      <c r="GP15" s="33">
        <f t="shared" si="67"/>
        <v>0</v>
      </c>
      <c r="GQ15" s="35"/>
      <c r="GR15" s="35"/>
      <c r="GS15" s="32">
        <f t="shared" si="68"/>
        <v>0</v>
      </c>
      <c r="GT15" s="35"/>
      <c r="GU15" s="35"/>
      <c r="GV15" s="33">
        <f t="shared" si="69"/>
        <v>0</v>
      </c>
      <c r="GW15" s="34">
        <f t="shared" si="70"/>
        <v>0</v>
      </c>
      <c r="GX15" s="35"/>
      <c r="GY15" s="35"/>
      <c r="GZ15" s="32">
        <f t="shared" si="71"/>
        <v>0</v>
      </c>
      <c r="HA15" s="35"/>
      <c r="HB15" s="35"/>
      <c r="HC15" s="33">
        <f t="shared" si="72"/>
        <v>0</v>
      </c>
      <c r="HD15" s="35"/>
      <c r="HE15" s="35"/>
      <c r="HF15" s="32">
        <f t="shared" si="73"/>
        <v>0</v>
      </c>
      <c r="HG15" s="35"/>
      <c r="HH15" s="35"/>
      <c r="HI15" s="33">
        <f t="shared" si="74"/>
        <v>0</v>
      </c>
      <c r="HJ15" s="34">
        <f t="shared" si="75"/>
        <v>0</v>
      </c>
    </row>
    <row r="16" spans="1:218" s="11" customFormat="1" ht="15">
      <c r="A16" s="10">
        <v>5</v>
      </c>
      <c r="B16" s="14" t="s">
        <v>40</v>
      </c>
      <c r="C16" s="21" t="s">
        <v>336</v>
      </c>
      <c r="D16" s="20" t="s">
        <v>347</v>
      </c>
      <c r="E16" s="22" t="str">
        <f t="shared" si="0"/>
        <v>133XD2585</v>
      </c>
      <c r="F16" s="12" t="s">
        <v>348</v>
      </c>
      <c r="G16" s="13" t="s">
        <v>214</v>
      </c>
      <c r="H16" s="23" t="str">
        <f t="shared" si="1"/>
        <v>18/01/1981</v>
      </c>
      <c r="I16" s="20" t="s">
        <v>152</v>
      </c>
      <c r="J16" s="20" t="s">
        <v>83</v>
      </c>
      <c r="K16" s="20" t="s">
        <v>349</v>
      </c>
      <c r="L16" s="15" t="s">
        <v>78</v>
      </c>
      <c r="M16" s="14" t="s">
        <v>64</v>
      </c>
      <c r="N16" s="35"/>
      <c r="O16" s="35"/>
      <c r="P16" s="35"/>
      <c r="Q16" s="35"/>
      <c r="R16" s="32">
        <f t="shared" si="2"/>
        <v>0</v>
      </c>
      <c r="S16" s="35"/>
      <c r="T16" s="35"/>
      <c r="U16" s="33">
        <f t="shared" si="3"/>
        <v>0</v>
      </c>
      <c r="V16" s="35"/>
      <c r="W16" s="35"/>
      <c r="X16" s="32">
        <f t="shared" si="4"/>
        <v>0</v>
      </c>
      <c r="Y16" s="35"/>
      <c r="Z16" s="35"/>
      <c r="AA16" s="33">
        <f t="shared" si="5"/>
        <v>0</v>
      </c>
      <c r="AB16" s="34">
        <f t="shared" si="6"/>
        <v>0</v>
      </c>
      <c r="AC16" s="35"/>
      <c r="AD16" s="35"/>
      <c r="AE16" s="32">
        <f t="shared" si="7"/>
        <v>0</v>
      </c>
      <c r="AF16" s="35"/>
      <c r="AG16" s="35"/>
      <c r="AH16" s="33">
        <f t="shared" si="8"/>
        <v>0</v>
      </c>
      <c r="AI16" s="35"/>
      <c r="AJ16" s="35"/>
      <c r="AK16" s="32">
        <f t="shared" si="9"/>
        <v>0</v>
      </c>
      <c r="AL16" s="35"/>
      <c r="AM16" s="35"/>
      <c r="AN16" s="33">
        <f t="shared" si="10"/>
        <v>0</v>
      </c>
      <c r="AO16" s="34">
        <f t="shared" si="11"/>
        <v>0</v>
      </c>
      <c r="AP16" s="35"/>
      <c r="AQ16" s="35"/>
      <c r="AR16" s="32">
        <f t="shared" si="12"/>
        <v>0</v>
      </c>
      <c r="AS16" s="35"/>
      <c r="AT16" s="35"/>
      <c r="AU16" s="33">
        <f t="shared" si="13"/>
        <v>0</v>
      </c>
      <c r="AV16" s="35"/>
      <c r="AW16" s="35"/>
      <c r="AX16" s="32">
        <f t="shared" si="14"/>
        <v>0</v>
      </c>
      <c r="AY16" s="35"/>
      <c r="AZ16" s="35"/>
      <c r="BA16" s="33">
        <f t="shared" si="15"/>
        <v>0</v>
      </c>
      <c r="BB16" s="34">
        <f t="shared" si="16"/>
        <v>0</v>
      </c>
      <c r="BC16" s="35">
        <v>8</v>
      </c>
      <c r="BD16" s="35">
        <v>8</v>
      </c>
      <c r="BE16" s="35">
        <v>8</v>
      </c>
      <c r="BF16" s="35">
        <v>7</v>
      </c>
      <c r="BG16" s="32">
        <f t="shared" si="17"/>
        <v>7.7</v>
      </c>
      <c r="BH16" s="36"/>
      <c r="BI16" s="35"/>
      <c r="BJ16" s="33">
        <f t="shared" si="18"/>
        <v>3.9</v>
      </c>
      <c r="BK16" s="35"/>
      <c r="BL16" s="35"/>
      <c r="BM16" s="32">
        <f t="shared" si="19"/>
        <v>0</v>
      </c>
      <c r="BN16" s="35"/>
      <c r="BO16" s="35"/>
      <c r="BP16" s="33">
        <f t="shared" si="20"/>
        <v>0</v>
      </c>
      <c r="BQ16" s="34">
        <f t="shared" si="21"/>
        <v>3.85</v>
      </c>
      <c r="BR16" s="35"/>
      <c r="BS16" s="35"/>
      <c r="BT16" s="32">
        <f t="shared" si="22"/>
        <v>0</v>
      </c>
      <c r="BU16" s="35"/>
      <c r="BV16" s="35"/>
      <c r="BW16" s="33">
        <f t="shared" si="23"/>
        <v>0</v>
      </c>
      <c r="BX16" s="35"/>
      <c r="BY16" s="35"/>
      <c r="BZ16" s="32">
        <f t="shared" si="24"/>
        <v>0</v>
      </c>
      <c r="CA16" s="35"/>
      <c r="CB16" s="35"/>
      <c r="CC16" s="33">
        <f t="shared" si="25"/>
        <v>0</v>
      </c>
      <c r="CD16" s="34">
        <f t="shared" si="26"/>
        <v>0</v>
      </c>
      <c r="CE16" s="35"/>
      <c r="CF16" s="35"/>
      <c r="CG16" s="32">
        <f t="shared" si="27"/>
        <v>0</v>
      </c>
      <c r="CH16" s="35"/>
      <c r="CI16" s="35"/>
      <c r="CJ16" s="33">
        <f t="shared" si="28"/>
        <v>0</v>
      </c>
      <c r="CK16" s="35"/>
      <c r="CL16" s="35"/>
      <c r="CM16" s="32">
        <f t="shared" si="29"/>
        <v>0</v>
      </c>
      <c r="CN16" s="35"/>
      <c r="CO16" s="35"/>
      <c r="CP16" s="33">
        <f t="shared" si="30"/>
        <v>0</v>
      </c>
      <c r="CQ16" s="34">
        <f t="shared" si="31"/>
        <v>0</v>
      </c>
      <c r="CR16" s="35"/>
      <c r="CS16" s="35"/>
      <c r="CT16" s="35"/>
      <c r="CU16" s="35"/>
      <c r="CV16" s="32">
        <f t="shared" si="32"/>
        <v>0</v>
      </c>
      <c r="CW16" s="35"/>
      <c r="CX16" s="35"/>
      <c r="CY16" s="33">
        <f t="shared" si="33"/>
        <v>0</v>
      </c>
      <c r="CZ16" s="35"/>
      <c r="DA16" s="35"/>
      <c r="DB16" s="32">
        <f t="shared" si="34"/>
        <v>0</v>
      </c>
      <c r="DC16" s="35"/>
      <c r="DD16" s="35"/>
      <c r="DE16" s="33">
        <f t="shared" si="35"/>
        <v>0</v>
      </c>
      <c r="DF16" s="34">
        <f t="shared" si="36"/>
        <v>0</v>
      </c>
      <c r="DG16" s="35">
        <v>5</v>
      </c>
      <c r="DH16" s="35">
        <v>6</v>
      </c>
      <c r="DI16" s="32">
        <f t="shared" si="37"/>
        <v>5.7</v>
      </c>
      <c r="DJ16" s="35">
        <v>7</v>
      </c>
      <c r="DK16" s="35"/>
      <c r="DL16" s="33">
        <f t="shared" si="38"/>
        <v>6.4</v>
      </c>
      <c r="DM16" s="35"/>
      <c r="DN16" s="35"/>
      <c r="DO16" s="32">
        <f t="shared" si="39"/>
        <v>0</v>
      </c>
      <c r="DP16" s="35"/>
      <c r="DQ16" s="35"/>
      <c r="DR16" s="33">
        <f t="shared" si="40"/>
        <v>0</v>
      </c>
      <c r="DS16" s="34">
        <f t="shared" si="41"/>
        <v>6.35</v>
      </c>
      <c r="DT16" s="35"/>
      <c r="DU16" s="35"/>
      <c r="DV16" s="32">
        <f t="shared" si="42"/>
        <v>0</v>
      </c>
      <c r="DW16" s="35"/>
      <c r="DX16" s="35"/>
      <c r="DY16" s="33">
        <f t="shared" si="43"/>
        <v>0</v>
      </c>
      <c r="DZ16" s="35"/>
      <c r="EA16" s="35"/>
      <c r="EB16" s="32">
        <f t="shared" si="44"/>
        <v>0</v>
      </c>
      <c r="EC16" s="35"/>
      <c r="ED16" s="35"/>
      <c r="EE16" s="33">
        <f t="shared" si="45"/>
        <v>0</v>
      </c>
      <c r="EF16" s="34">
        <f t="shared" si="46"/>
        <v>0</v>
      </c>
      <c r="EG16" s="35"/>
      <c r="EH16" s="35"/>
      <c r="EI16" s="32">
        <f t="shared" si="47"/>
        <v>0</v>
      </c>
      <c r="EJ16" s="35">
        <v>8</v>
      </c>
      <c r="EK16" s="35">
        <v>7</v>
      </c>
      <c r="EL16" s="32">
        <f t="shared" si="48"/>
        <v>8</v>
      </c>
      <c r="EM16" s="33">
        <f t="shared" si="49"/>
        <v>4</v>
      </c>
      <c r="EN16" s="35"/>
      <c r="EO16" s="35"/>
      <c r="EP16" s="33">
        <f t="shared" si="50"/>
        <v>2</v>
      </c>
      <c r="EQ16" s="35"/>
      <c r="ER16" s="35"/>
      <c r="ES16" s="15"/>
      <c r="ET16" s="35"/>
      <c r="EU16" s="35"/>
      <c r="EV16" s="15"/>
      <c r="EW16" s="34">
        <f>IF(ES16=0,(MAX(EN16,EO16)+EM16)/2,(MAX(ET16,EU16)+ES94)/2)</f>
        <v>2</v>
      </c>
      <c r="EX16" s="35"/>
      <c r="EY16" s="35"/>
      <c r="EZ16" s="32">
        <f t="shared" si="51"/>
        <v>0</v>
      </c>
      <c r="FA16" s="35"/>
      <c r="FB16" s="35"/>
      <c r="FC16" s="33">
        <f t="shared" si="52"/>
        <v>0</v>
      </c>
      <c r="FD16" s="35"/>
      <c r="FE16" s="35"/>
      <c r="FF16" s="32">
        <f t="shared" si="53"/>
        <v>0</v>
      </c>
      <c r="FG16" s="35"/>
      <c r="FH16" s="35"/>
      <c r="FI16" s="33">
        <f t="shared" si="54"/>
        <v>0</v>
      </c>
      <c r="FJ16" s="34">
        <f t="shared" si="55"/>
        <v>0</v>
      </c>
      <c r="FK16" s="35"/>
      <c r="FL16" s="35"/>
      <c r="FM16" s="32">
        <f t="shared" si="56"/>
        <v>0</v>
      </c>
      <c r="FN16" s="35"/>
      <c r="FO16" s="35"/>
      <c r="FP16" s="33">
        <f t="shared" si="57"/>
        <v>0</v>
      </c>
      <c r="FQ16" s="35"/>
      <c r="FR16" s="35"/>
      <c r="FS16" s="32">
        <f t="shared" si="58"/>
        <v>0</v>
      </c>
      <c r="FT16" s="35"/>
      <c r="FU16" s="35"/>
      <c r="FV16" s="33">
        <f t="shared" si="59"/>
        <v>0</v>
      </c>
      <c r="FW16" s="34">
        <f t="shared" si="60"/>
        <v>0</v>
      </c>
      <c r="FX16" s="35"/>
      <c r="FY16" s="35"/>
      <c r="FZ16" s="32">
        <f t="shared" si="61"/>
        <v>0</v>
      </c>
      <c r="GA16" s="35"/>
      <c r="GB16" s="35"/>
      <c r="GC16" s="33">
        <f t="shared" si="62"/>
        <v>0</v>
      </c>
      <c r="GD16" s="35"/>
      <c r="GE16" s="35"/>
      <c r="GF16" s="32">
        <f t="shared" si="63"/>
        <v>0</v>
      </c>
      <c r="GG16" s="35"/>
      <c r="GH16" s="35"/>
      <c r="GI16" s="33">
        <f t="shared" si="64"/>
        <v>0</v>
      </c>
      <c r="GJ16" s="34">
        <f t="shared" si="65"/>
        <v>0</v>
      </c>
      <c r="GK16" s="35"/>
      <c r="GL16" s="35"/>
      <c r="GM16" s="32">
        <f t="shared" si="66"/>
        <v>0</v>
      </c>
      <c r="GN16" s="35"/>
      <c r="GO16" s="35"/>
      <c r="GP16" s="33">
        <f t="shared" si="67"/>
        <v>0</v>
      </c>
      <c r="GQ16" s="35"/>
      <c r="GR16" s="35"/>
      <c r="GS16" s="32">
        <f t="shared" si="68"/>
        <v>0</v>
      </c>
      <c r="GT16" s="35"/>
      <c r="GU16" s="35"/>
      <c r="GV16" s="33">
        <f t="shared" si="69"/>
        <v>0</v>
      </c>
      <c r="GW16" s="34">
        <f t="shared" si="70"/>
        <v>0</v>
      </c>
      <c r="GX16" s="35"/>
      <c r="GY16" s="35"/>
      <c r="GZ16" s="32">
        <f t="shared" si="71"/>
        <v>0</v>
      </c>
      <c r="HA16" s="35"/>
      <c r="HB16" s="35"/>
      <c r="HC16" s="33">
        <f t="shared" si="72"/>
        <v>0</v>
      </c>
      <c r="HD16" s="35"/>
      <c r="HE16" s="35"/>
      <c r="HF16" s="32">
        <f t="shared" si="73"/>
        <v>0</v>
      </c>
      <c r="HG16" s="35"/>
      <c r="HH16" s="35"/>
      <c r="HI16" s="33">
        <f t="shared" si="74"/>
        <v>0</v>
      </c>
      <c r="HJ16" s="34">
        <f t="shared" si="75"/>
        <v>0</v>
      </c>
    </row>
    <row r="17" spans="1:218" s="11" customFormat="1" ht="15">
      <c r="A17" s="10">
        <v>6</v>
      </c>
      <c r="B17" s="14" t="s">
        <v>40</v>
      </c>
      <c r="C17" s="21" t="s">
        <v>336</v>
      </c>
      <c r="D17" s="20" t="s">
        <v>341</v>
      </c>
      <c r="E17" s="22" t="str">
        <f t="shared" si="0"/>
        <v>133XD2566</v>
      </c>
      <c r="F17" s="12" t="s">
        <v>342</v>
      </c>
      <c r="G17" s="13" t="s">
        <v>343</v>
      </c>
      <c r="H17" s="23" t="str">
        <f>I17&amp;"/"&amp;J17&amp;"/"&amp;19&amp;K17</f>
        <v>12/06/1992</v>
      </c>
      <c r="I17" s="20" t="s">
        <v>97</v>
      </c>
      <c r="J17" s="20" t="s">
        <v>61</v>
      </c>
      <c r="K17" s="20" t="s">
        <v>54</v>
      </c>
      <c r="L17" s="15" t="s">
        <v>344</v>
      </c>
      <c r="M17" s="14" t="s">
        <v>87</v>
      </c>
      <c r="N17" s="35">
        <v>6</v>
      </c>
      <c r="O17" s="35">
        <v>6</v>
      </c>
      <c r="P17" s="35">
        <v>6</v>
      </c>
      <c r="Q17" s="35">
        <v>6</v>
      </c>
      <c r="R17" s="32">
        <f t="shared" si="2"/>
        <v>6</v>
      </c>
      <c r="S17" s="35">
        <v>6</v>
      </c>
      <c r="T17" s="35"/>
      <c r="U17" s="33">
        <f t="shared" si="3"/>
        <v>6</v>
      </c>
      <c r="V17" s="35"/>
      <c r="W17" s="35"/>
      <c r="X17" s="32">
        <f t="shared" si="4"/>
        <v>0</v>
      </c>
      <c r="Y17" s="35"/>
      <c r="Z17" s="35"/>
      <c r="AA17" s="33">
        <f t="shared" si="5"/>
        <v>0</v>
      </c>
      <c r="AB17" s="34">
        <f t="shared" si="6"/>
        <v>6</v>
      </c>
      <c r="AC17" s="35">
        <v>8</v>
      </c>
      <c r="AD17" s="35">
        <v>6</v>
      </c>
      <c r="AE17" s="32">
        <f t="shared" si="7"/>
        <v>6.7</v>
      </c>
      <c r="AF17" s="35">
        <v>5</v>
      </c>
      <c r="AG17" s="35"/>
      <c r="AH17" s="33">
        <f t="shared" si="8"/>
        <v>5.9</v>
      </c>
      <c r="AI17" s="35"/>
      <c r="AJ17" s="35"/>
      <c r="AK17" s="32">
        <f t="shared" si="9"/>
        <v>0</v>
      </c>
      <c r="AL17" s="35"/>
      <c r="AM17" s="35"/>
      <c r="AN17" s="33">
        <f t="shared" si="10"/>
        <v>0</v>
      </c>
      <c r="AO17" s="34">
        <f t="shared" si="11"/>
        <v>5.85</v>
      </c>
      <c r="AP17" s="35"/>
      <c r="AQ17" s="35"/>
      <c r="AR17" s="32">
        <f t="shared" si="12"/>
        <v>0</v>
      </c>
      <c r="AS17" s="35"/>
      <c r="AT17" s="35"/>
      <c r="AU17" s="33">
        <f t="shared" si="13"/>
        <v>0</v>
      </c>
      <c r="AV17" s="35"/>
      <c r="AW17" s="35"/>
      <c r="AX17" s="32">
        <f t="shared" si="14"/>
        <v>0</v>
      </c>
      <c r="AY17" s="35"/>
      <c r="AZ17" s="35"/>
      <c r="BA17" s="33">
        <f t="shared" si="15"/>
        <v>0</v>
      </c>
      <c r="BB17" s="34">
        <f t="shared" si="16"/>
        <v>0</v>
      </c>
      <c r="BC17" s="35">
        <v>7</v>
      </c>
      <c r="BD17" s="35">
        <v>9</v>
      </c>
      <c r="BE17" s="35">
        <v>6</v>
      </c>
      <c r="BF17" s="35">
        <v>6</v>
      </c>
      <c r="BG17" s="32">
        <f t="shared" si="17"/>
        <v>6.7</v>
      </c>
      <c r="BH17" s="35">
        <v>4</v>
      </c>
      <c r="BI17" s="35"/>
      <c r="BJ17" s="33">
        <f t="shared" si="18"/>
        <v>5.4</v>
      </c>
      <c r="BK17" s="35"/>
      <c r="BL17" s="35"/>
      <c r="BM17" s="32">
        <f t="shared" si="19"/>
        <v>0</v>
      </c>
      <c r="BN17" s="35"/>
      <c r="BO17" s="35"/>
      <c r="BP17" s="33">
        <f t="shared" si="20"/>
        <v>0</v>
      </c>
      <c r="BQ17" s="34">
        <f t="shared" si="21"/>
        <v>5.35</v>
      </c>
      <c r="BR17" s="35">
        <v>6</v>
      </c>
      <c r="BS17" s="35">
        <v>5</v>
      </c>
      <c r="BT17" s="32">
        <f t="shared" si="22"/>
        <v>5.3</v>
      </c>
      <c r="BU17" s="35">
        <v>7</v>
      </c>
      <c r="BV17" s="35"/>
      <c r="BW17" s="33">
        <f t="shared" si="23"/>
        <v>6.2</v>
      </c>
      <c r="BX17" s="35"/>
      <c r="BY17" s="35"/>
      <c r="BZ17" s="32">
        <f t="shared" si="24"/>
        <v>0</v>
      </c>
      <c r="CA17" s="35"/>
      <c r="CB17" s="35"/>
      <c r="CC17" s="33">
        <f t="shared" si="25"/>
        <v>0</v>
      </c>
      <c r="CD17" s="34">
        <f t="shared" si="26"/>
        <v>6.15</v>
      </c>
      <c r="CE17" s="35">
        <v>4</v>
      </c>
      <c r="CF17" s="36"/>
      <c r="CG17" s="32">
        <f t="shared" si="27"/>
        <v>1.3</v>
      </c>
      <c r="CH17" s="35"/>
      <c r="CI17" s="35"/>
      <c r="CJ17" s="33">
        <f t="shared" si="28"/>
        <v>0.7</v>
      </c>
      <c r="CK17" s="35"/>
      <c r="CL17" s="35"/>
      <c r="CM17" s="32">
        <f t="shared" si="29"/>
        <v>0</v>
      </c>
      <c r="CN17" s="35"/>
      <c r="CO17" s="35"/>
      <c r="CP17" s="33">
        <f t="shared" si="30"/>
        <v>0</v>
      </c>
      <c r="CQ17" s="34">
        <f t="shared" si="31"/>
        <v>0.65</v>
      </c>
      <c r="CR17" s="35">
        <v>7</v>
      </c>
      <c r="CS17" s="36"/>
      <c r="CT17" s="35">
        <v>9</v>
      </c>
      <c r="CU17" s="36"/>
      <c r="CV17" s="32">
        <f t="shared" si="32"/>
        <v>4.2</v>
      </c>
      <c r="CW17" s="36"/>
      <c r="CX17" s="35"/>
      <c r="CY17" s="33">
        <f t="shared" si="33"/>
        <v>2.1</v>
      </c>
      <c r="CZ17" s="35"/>
      <c r="DA17" s="35"/>
      <c r="DB17" s="32">
        <f t="shared" si="34"/>
        <v>0</v>
      </c>
      <c r="DC17" s="35"/>
      <c r="DD17" s="35"/>
      <c r="DE17" s="33">
        <f t="shared" si="35"/>
        <v>0</v>
      </c>
      <c r="DF17" s="34">
        <f t="shared" si="36"/>
        <v>2.1</v>
      </c>
      <c r="DG17" s="35">
        <v>7</v>
      </c>
      <c r="DH17" s="35">
        <v>8</v>
      </c>
      <c r="DI17" s="32">
        <f t="shared" si="37"/>
        <v>7.7</v>
      </c>
      <c r="DJ17" s="35">
        <v>7</v>
      </c>
      <c r="DK17" s="35"/>
      <c r="DL17" s="33">
        <f t="shared" si="38"/>
        <v>7.4</v>
      </c>
      <c r="DM17" s="35"/>
      <c r="DN17" s="35"/>
      <c r="DO17" s="32">
        <f t="shared" si="39"/>
        <v>0</v>
      </c>
      <c r="DP17" s="35"/>
      <c r="DQ17" s="35"/>
      <c r="DR17" s="33">
        <f t="shared" si="40"/>
        <v>0</v>
      </c>
      <c r="DS17" s="34">
        <f t="shared" si="41"/>
        <v>7.35</v>
      </c>
      <c r="DT17" s="35"/>
      <c r="DU17" s="35"/>
      <c r="DV17" s="32">
        <f t="shared" si="42"/>
        <v>0</v>
      </c>
      <c r="DW17" s="35"/>
      <c r="DX17" s="35"/>
      <c r="DY17" s="33">
        <f t="shared" si="43"/>
        <v>0</v>
      </c>
      <c r="DZ17" s="35"/>
      <c r="EA17" s="35"/>
      <c r="EB17" s="32">
        <f t="shared" si="44"/>
        <v>0</v>
      </c>
      <c r="EC17" s="35"/>
      <c r="ED17" s="35"/>
      <c r="EE17" s="33">
        <f t="shared" si="45"/>
        <v>0</v>
      </c>
      <c r="EF17" s="34">
        <f t="shared" si="46"/>
        <v>0</v>
      </c>
      <c r="EG17" s="35" t="s">
        <v>379</v>
      </c>
      <c r="EH17" s="35" t="s">
        <v>379</v>
      </c>
      <c r="EI17" s="32">
        <f t="shared" si="47"/>
        <v>5</v>
      </c>
      <c r="EJ17" s="35">
        <v>8</v>
      </c>
      <c r="EK17" s="35">
        <v>8</v>
      </c>
      <c r="EL17" s="32">
        <f t="shared" si="48"/>
        <v>8</v>
      </c>
      <c r="EM17" s="33">
        <f t="shared" si="49"/>
        <v>6.5</v>
      </c>
      <c r="EN17" s="35">
        <v>6</v>
      </c>
      <c r="EO17" s="35"/>
      <c r="EP17" s="33">
        <f t="shared" si="50"/>
        <v>6.3</v>
      </c>
      <c r="EQ17" s="35"/>
      <c r="ER17" s="35"/>
      <c r="ES17" s="15"/>
      <c r="ET17" s="35"/>
      <c r="EU17" s="35"/>
      <c r="EV17" s="15"/>
      <c r="EW17" s="34">
        <f>IF(ES17=0,(MAX(EN17,EO17)+EM17)/2,(MAX(ET17,EU17)+ES95)/2)</f>
        <v>6.25</v>
      </c>
      <c r="EX17" s="35"/>
      <c r="EY17" s="35"/>
      <c r="EZ17" s="32">
        <f t="shared" si="51"/>
        <v>0</v>
      </c>
      <c r="FA17" s="35"/>
      <c r="FB17" s="35"/>
      <c r="FC17" s="33">
        <f t="shared" si="52"/>
        <v>0</v>
      </c>
      <c r="FD17" s="35"/>
      <c r="FE17" s="35"/>
      <c r="FF17" s="32">
        <f t="shared" si="53"/>
        <v>0</v>
      </c>
      <c r="FG17" s="35"/>
      <c r="FH17" s="35"/>
      <c r="FI17" s="33">
        <f t="shared" si="54"/>
        <v>0</v>
      </c>
      <c r="FJ17" s="34">
        <f t="shared" si="55"/>
        <v>0</v>
      </c>
      <c r="FK17" s="35"/>
      <c r="FL17" s="35"/>
      <c r="FM17" s="32">
        <f t="shared" si="56"/>
        <v>0</v>
      </c>
      <c r="FN17" s="35"/>
      <c r="FO17" s="35"/>
      <c r="FP17" s="33">
        <f t="shared" si="57"/>
        <v>0</v>
      </c>
      <c r="FQ17" s="35"/>
      <c r="FR17" s="35"/>
      <c r="FS17" s="32">
        <f t="shared" si="58"/>
        <v>0</v>
      </c>
      <c r="FT17" s="35"/>
      <c r="FU17" s="35"/>
      <c r="FV17" s="33">
        <f t="shared" si="59"/>
        <v>0</v>
      </c>
      <c r="FW17" s="34">
        <f t="shared" si="60"/>
        <v>0</v>
      </c>
      <c r="FX17" s="35"/>
      <c r="FY17" s="35"/>
      <c r="FZ17" s="32">
        <f t="shared" si="61"/>
        <v>0</v>
      </c>
      <c r="GA17" s="35"/>
      <c r="GB17" s="35"/>
      <c r="GC17" s="33">
        <f t="shared" si="62"/>
        <v>0</v>
      </c>
      <c r="GD17" s="35"/>
      <c r="GE17" s="35"/>
      <c r="GF17" s="32">
        <f t="shared" si="63"/>
        <v>0</v>
      </c>
      <c r="GG17" s="35"/>
      <c r="GH17" s="35"/>
      <c r="GI17" s="33">
        <f t="shared" si="64"/>
        <v>0</v>
      </c>
      <c r="GJ17" s="34">
        <f t="shared" si="65"/>
        <v>0</v>
      </c>
      <c r="GK17" s="35"/>
      <c r="GL17" s="35"/>
      <c r="GM17" s="32">
        <f t="shared" si="66"/>
        <v>0</v>
      </c>
      <c r="GN17" s="35"/>
      <c r="GO17" s="35"/>
      <c r="GP17" s="33">
        <f t="shared" si="67"/>
        <v>0</v>
      </c>
      <c r="GQ17" s="35"/>
      <c r="GR17" s="35"/>
      <c r="GS17" s="32">
        <f t="shared" si="68"/>
        <v>0</v>
      </c>
      <c r="GT17" s="35"/>
      <c r="GU17" s="35"/>
      <c r="GV17" s="33">
        <f t="shared" si="69"/>
        <v>0</v>
      </c>
      <c r="GW17" s="34">
        <f t="shared" si="70"/>
        <v>0</v>
      </c>
      <c r="GX17" s="35"/>
      <c r="GY17" s="35"/>
      <c r="GZ17" s="32">
        <f t="shared" si="71"/>
        <v>0</v>
      </c>
      <c r="HA17" s="35"/>
      <c r="HB17" s="35"/>
      <c r="HC17" s="33">
        <f t="shared" si="72"/>
        <v>0</v>
      </c>
      <c r="HD17" s="35"/>
      <c r="HE17" s="35"/>
      <c r="HF17" s="32">
        <f t="shared" si="73"/>
        <v>0</v>
      </c>
      <c r="HG17" s="35"/>
      <c r="HH17" s="35"/>
      <c r="HI17" s="33">
        <f t="shared" si="74"/>
        <v>0</v>
      </c>
      <c r="HJ17" s="34">
        <f t="shared" si="75"/>
        <v>0</v>
      </c>
    </row>
    <row r="18" spans="1:218" s="11" customFormat="1" ht="15">
      <c r="A18" s="10">
        <v>7</v>
      </c>
      <c r="B18" s="14" t="s">
        <v>40</v>
      </c>
      <c r="C18" s="21" t="s">
        <v>336</v>
      </c>
      <c r="D18" s="20" t="s">
        <v>350</v>
      </c>
      <c r="E18" s="22" t="str">
        <f t="shared" si="0"/>
        <v>133XD2589</v>
      </c>
      <c r="F18" s="12" t="s">
        <v>351</v>
      </c>
      <c r="G18" s="13" t="s">
        <v>343</v>
      </c>
      <c r="H18" s="23" t="str">
        <f t="shared" si="1"/>
        <v>17/08/1988</v>
      </c>
      <c r="I18" s="20" t="s">
        <v>63</v>
      </c>
      <c r="J18" s="20" t="s">
        <v>47</v>
      </c>
      <c r="K18" s="20" t="s">
        <v>126</v>
      </c>
      <c r="L18" s="15" t="s">
        <v>139</v>
      </c>
      <c r="M18" s="14" t="s">
        <v>55</v>
      </c>
      <c r="N18" s="35"/>
      <c r="O18" s="35"/>
      <c r="P18" s="35"/>
      <c r="Q18" s="35"/>
      <c r="R18" s="32">
        <f t="shared" si="2"/>
        <v>0</v>
      </c>
      <c r="S18" s="35"/>
      <c r="T18" s="35"/>
      <c r="U18" s="33">
        <f t="shared" si="3"/>
        <v>0</v>
      </c>
      <c r="V18" s="35"/>
      <c r="W18" s="35"/>
      <c r="X18" s="32">
        <f t="shared" si="4"/>
        <v>0</v>
      </c>
      <c r="Y18" s="35"/>
      <c r="Z18" s="35"/>
      <c r="AA18" s="33">
        <f t="shared" si="5"/>
        <v>0</v>
      </c>
      <c r="AB18" s="34">
        <f t="shared" si="6"/>
        <v>0</v>
      </c>
      <c r="AC18" s="35">
        <v>6</v>
      </c>
      <c r="AD18" s="35">
        <v>8</v>
      </c>
      <c r="AE18" s="32">
        <f t="shared" si="7"/>
        <v>7.3</v>
      </c>
      <c r="AF18" s="35">
        <v>6</v>
      </c>
      <c r="AG18" s="35"/>
      <c r="AH18" s="33">
        <f t="shared" si="8"/>
        <v>6.7</v>
      </c>
      <c r="AI18" s="35"/>
      <c r="AJ18" s="35"/>
      <c r="AK18" s="32">
        <f t="shared" si="9"/>
        <v>0</v>
      </c>
      <c r="AL18" s="35"/>
      <c r="AM18" s="35"/>
      <c r="AN18" s="33">
        <f t="shared" si="10"/>
        <v>0</v>
      </c>
      <c r="AO18" s="34">
        <f t="shared" si="11"/>
        <v>6.65</v>
      </c>
      <c r="AP18" s="35"/>
      <c r="AQ18" s="35"/>
      <c r="AR18" s="32">
        <f t="shared" si="12"/>
        <v>0</v>
      </c>
      <c r="AS18" s="35"/>
      <c r="AT18" s="35"/>
      <c r="AU18" s="33">
        <f t="shared" si="13"/>
        <v>0</v>
      </c>
      <c r="AV18" s="35"/>
      <c r="AW18" s="35"/>
      <c r="AX18" s="32">
        <f t="shared" si="14"/>
        <v>0</v>
      </c>
      <c r="AY18" s="35"/>
      <c r="AZ18" s="35"/>
      <c r="BA18" s="33">
        <f t="shared" si="15"/>
        <v>0</v>
      </c>
      <c r="BB18" s="34">
        <f t="shared" si="16"/>
        <v>0</v>
      </c>
      <c r="BC18" s="35">
        <v>7</v>
      </c>
      <c r="BD18" s="35">
        <v>10</v>
      </c>
      <c r="BE18" s="35">
        <v>7</v>
      </c>
      <c r="BF18" s="35">
        <v>9</v>
      </c>
      <c r="BG18" s="32">
        <f t="shared" si="17"/>
        <v>8.2</v>
      </c>
      <c r="BH18" s="35">
        <v>5</v>
      </c>
      <c r="BI18" s="35"/>
      <c r="BJ18" s="33">
        <f t="shared" si="18"/>
        <v>6.6</v>
      </c>
      <c r="BK18" s="35"/>
      <c r="BL18" s="35"/>
      <c r="BM18" s="32">
        <f t="shared" si="19"/>
        <v>0</v>
      </c>
      <c r="BN18" s="35"/>
      <c r="BO18" s="35"/>
      <c r="BP18" s="33">
        <f t="shared" si="20"/>
        <v>0</v>
      </c>
      <c r="BQ18" s="34">
        <f t="shared" si="21"/>
        <v>6.6</v>
      </c>
      <c r="BR18" s="35">
        <v>6</v>
      </c>
      <c r="BS18" s="35">
        <v>8</v>
      </c>
      <c r="BT18" s="32">
        <f t="shared" si="22"/>
        <v>7.3</v>
      </c>
      <c r="BU18" s="35"/>
      <c r="BV18" s="35"/>
      <c r="BW18" s="33">
        <f t="shared" si="23"/>
        <v>3.7</v>
      </c>
      <c r="BX18" s="35"/>
      <c r="BY18" s="35"/>
      <c r="BZ18" s="32">
        <f t="shared" si="24"/>
        <v>0</v>
      </c>
      <c r="CA18" s="35"/>
      <c r="CB18" s="35"/>
      <c r="CC18" s="33">
        <f t="shared" si="25"/>
        <v>0</v>
      </c>
      <c r="CD18" s="34">
        <f t="shared" si="26"/>
        <v>3.65</v>
      </c>
      <c r="CE18" s="35">
        <v>9</v>
      </c>
      <c r="CF18" s="35">
        <v>9</v>
      </c>
      <c r="CG18" s="32">
        <f t="shared" si="27"/>
        <v>9</v>
      </c>
      <c r="CH18" s="35"/>
      <c r="CI18" s="35"/>
      <c r="CJ18" s="33">
        <f t="shared" si="28"/>
        <v>4.5</v>
      </c>
      <c r="CK18" s="35"/>
      <c r="CL18" s="35"/>
      <c r="CM18" s="32">
        <f t="shared" si="29"/>
        <v>0</v>
      </c>
      <c r="CN18" s="35"/>
      <c r="CO18" s="35"/>
      <c r="CP18" s="33">
        <f t="shared" si="30"/>
        <v>0</v>
      </c>
      <c r="CQ18" s="34">
        <f t="shared" si="31"/>
        <v>4.5</v>
      </c>
      <c r="CR18" s="35">
        <v>7</v>
      </c>
      <c r="CS18" s="35">
        <v>6</v>
      </c>
      <c r="CT18" s="35">
        <v>9</v>
      </c>
      <c r="CU18" s="35">
        <v>9</v>
      </c>
      <c r="CV18" s="32">
        <f t="shared" si="32"/>
        <v>8.2</v>
      </c>
      <c r="CW18" s="35">
        <v>5</v>
      </c>
      <c r="CX18" s="35"/>
      <c r="CY18" s="33">
        <f t="shared" si="33"/>
        <v>6.6</v>
      </c>
      <c r="CZ18" s="35"/>
      <c r="DA18" s="35"/>
      <c r="DB18" s="32">
        <f t="shared" si="34"/>
        <v>0</v>
      </c>
      <c r="DC18" s="35"/>
      <c r="DD18" s="35"/>
      <c r="DE18" s="33">
        <f t="shared" si="35"/>
        <v>0</v>
      </c>
      <c r="DF18" s="34">
        <f t="shared" si="36"/>
        <v>6.6</v>
      </c>
      <c r="DG18" s="35">
        <v>9</v>
      </c>
      <c r="DH18" s="35">
        <v>8</v>
      </c>
      <c r="DI18" s="32">
        <f t="shared" si="37"/>
        <v>8.3</v>
      </c>
      <c r="DJ18" s="35">
        <v>8</v>
      </c>
      <c r="DK18" s="35"/>
      <c r="DL18" s="33">
        <f t="shared" si="38"/>
        <v>8.2</v>
      </c>
      <c r="DM18" s="35"/>
      <c r="DN18" s="35"/>
      <c r="DO18" s="32">
        <f t="shared" si="39"/>
        <v>0</v>
      </c>
      <c r="DP18" s="35"/>
      <c r="DQ18" s="35"/>
      <c r="DR18" s="33">
        <f t="shared" si="40"/>
        <v>0</v>
      </c>
      <c r="DS18" s="34">
        <f t="shared" si="41"/>
        <v>8.15</v>
      </c>
      <c r="DT18" s="35"/>
      <c r="DU18" s="35"/>
      <c r="DV18" s="32">
        <f t="shared" si="42"/>
        <v>0</v>
      </c>
      <c r="DW18" s="35"/>
      <c r="DX18" s="35"/>
      <c r="DY18" s="33">
        <f t="shared" si="43"/>
        <v>0</v>
      </c>
      <c r="DZ18" s="35"/>
      <c r="EA18" s="35"/>
      <c r="EB18" s="32">
        <f t="shared" si="44"/>
        <v>0</v>
      </c>
      <c r="EC18" s="35"/>
      <c r="ED18" s="35"/>
      <c r="EE18" s="33">
        <f t="shared" si="45"/>
        <v>0</v>
      </c>
      <c r="EF18" s="34">
        <f t="shared" si="46"/>
        <v>0</v>
      </c>
      <c r="EG18" s="35"/>
      <c r="EH18" s="35"/>
      <c r="EI18" s="32">
        <f t="shared" si="47"/>
        <v>0</v>
      </c>
      <c r="EJ18" s="35"/>
      <c r="EK18" s="35"/>
      <c r="EL18" s="32">
        <f t="shared" si="48"/>
        <v>0</v>
      </c>
      <c r="EM18" s="33">
        <f t="shared" si="49"/>
        <v>0</v>
      </c>
      <c r="EN18" s="35"/>
      <c r="EO18" s="35"/>
      <c r="EP18" s="33">
        <f t="shared" si="50"/>
        <v>0</v>
      </c>
      <c r="EQ18" s="35"/>
      <c r="ER18" s="35"/>
      <c r="ES18" s="15"/>
      <c r="ET18" s="35"/>
      <c r="EU18" s="35"/>
      <c r="EV18" s="15"/>
      <c r="EW18" s="34">
        <f>IF(ES18=0,(MAX(EN18,EO18)+EM18)/2,(MAX(ET18,EU18)+ES96)/2)</f>
        <v>0</v>
      </c>
      <c r="EX18" s="35">
        <v>8</v>
      </c>
      <c r="EY18" s="35">
        <v>6</v>
      </c>
      <c r="EZ18" s="32">
        <f t="shared" si="51"/>
        <v>6.7</v>
      </c>
      <c r="FA18" s="35"/>
      <c r="FB18" s="35"/>
      <c r="FC18" s="33">
        <f t="shared" si="52"/>
        <v>3.4</v>
      </c>
      <c r="FD18" s="35"/>
      <c r="FE18" s="35"/>
      <c r="FF18" s="32">
        <f t="shared" si="53"/>
        <v>0</v>
      </c>
      <c r="FG18" s="35"/>
      <c r="FH18" s="35"/>
      <c r="FI18" s="33">
        <f t="shared" si="54"/>
        <v>0</v>
      </c>
      <c r="FJ18" s="34">
        <f t="shared" si="55"/>
        <v>3.35</v>
      </c>
      <c r="FK18" s="35"/>
      <c r="FL18" s="35"/>
      <c r="FM18" s="32">
        <f t="shared" si="56"/>
        <v>0</v>
      </c>
      <c r="FN18" s="35"/>
      <c r="FO18" s="35"/>
      <c r="FP18" s="33">
        <f t="shared" si="57"/>
        <v>0</v>
      </c>
      <c r="FQ18" s="35"/>
      <c r="FR18" s="35"/>
      <c r="FS18" s="32">
        <f t="shared" si="58"/>
        <v>0</v>
      </c>
      <c r="FT18" s="35"/>
      <c r="FU18" s="35"/>
      <c r="FV18" s="33">
        <f t="shared" si="59"/>
        <v>0</v>
      </c>
      <c r="FW18" s="34">
        <f t="shared" si="60"/>
        <v>0</v>
      </c>
      <c r="FX18" s="35"/>
      <c r="FY18" s="35"/>
      <c r="FZ18" s="32">
        <f t="shared" si="61"/>
        <v>0</v>
      </c>
      <c r="GA18" s="35"/>
      <c r="GB18" s="35"/>
      <c r="GC18" s="33">
        <f t="shared" si="62"/>
        <v>0</v>
      </c>
      <c r="GD18" s="35"/>
      <c r="GE18" s="35"/>
      <c r="GF18" s="32">
        <f t="shared" si="63"/>
        <v>0</v>
      </c>
      <c r="GG18" s="35"/>
      <c r="GH18" s="35"/>
      <c r="GI18" s="33">
        <f t="shared" si="64"/>
        <v>0</v>
      </c>
      <c r="GJ18" s="34">
        <f t="shared" si="65"/>
        <v>0</v>
      </c>
      <c r="GK18" s="35">
        <v>7</v>
      </c>
      <c r="GL18" s="35">
        <v>7</v>
      </c>
      <c r="GM18" s="32">
        <f t="shared" si="66"/>
        <v>7</v>
      </c>
      <c r="GN18" s="35"/>
      <c r="GO18" s="35"/>
      <c r="GP18" s="33">
        <f t="shared" si="67"/>
        <v>3.5</v>
      </c>
      <c r="GQ18" s="35"/>
      <c r="GR18" s="35"/>
      <c r="GS18" s="32">
        <f t="shared" si="68"/>
        <v>0</v>
      </c>
      <c r="GT18" s="35"/>
      <c r="GU18" s="35"/>
      <c r="GV18" s="33">
        <f t="shared" si="69"/>
        <v>0</v>
      </c>
      <c r="GW18" s="34">
        <f t="shared" si="70"/>
        <v>3.5</v>
      </c>
      <c r="GX18" s="35"/>
      <c r="GY18" s="35"/>
      <c r="GZ18" s="32">
        <f t="shared" si="71"/>
        <v>0</v>
      </c>
      <c r="HA18" s="35"/>
      <c r="HB18" s="35"/>
      <c r="HC18" s="33">
        <f t="shared" si="72"/>
        <v>0</v>
      </c>
      <c r="HD18" s="35"/>
      <c r="HE18" s="35"/>
      <c r="HF18" s="32">
        <f t="shared" si="73"/>
        <v>0</v>
      </c>
      <c r="HG18" s="35"/>
      <c r="HH18" s="35"/>
      <c r="HI18" s="33">
        <f t="shared" si="74"/>
        <v>0</v>
      </c>
      <c r="HJ18" s="34">
        <f t="shared" si="75"/>
        <v>0</v>
      </c>
    </row>
    <row r="19" spans="1:218" s="11" customFormat="1" ht="15">
      <c r="A19" s="10">
        <v>8</v>
      </c>
      <c r="B19" s="14" t="s">
        <v>40</v>
      </c>
      <c r="C19" s="21" t="s">
        <v>336</v>
      </c>
      <c r="D19" s="20" t="s">
        <v>361</v>
      </c>
      <c r="E19" s="22" t="str">
        <f t="shared" si="0"/>
        <v>133XD2618</v>
      </c>
      <c r="F19" s="12" t="s">
        <v>137</v>
      </c>
      <c r="G19" s="13" t="s">
        <v>113</v>
      </c>
      <c r="H19" s="23" t="str">
        <f t="shared" si="1"/>
        <v>25/09/1979</v>
      </c>
      <c r="I19" s="20" t="s">
        <v>131</v>
      </c>
      <c r="J19" s="20" t="s">
        <v>66</v>
      </c>
      <c r="K19" s="20" t="s">
        <v>218</v>
      </c>
      <c r="L19" s="15" t="s">
        <v>362</v>
      </c>
      <c r="M19" s="14" t="s">
        <v>43</v>
      </c>
      <c r="N19" s="35"/>
      <c r="O19" s="35"/>
      <c r="P19" s="35"/>
      <c r="Q19" s="35"/>
      <c r="R19" s="32">
        <f t="shared" si="2"/>
        <v>0</v>
      </c>
      <c r="S19" s="35"/>
      <c r="T19" s="35"/>
      <c r="U19" s="33">
        <f t="shared" si="3"/>
        <v>0</v>
      </c>
      <c r="V19" s="35"/>
      <c r="W19" s="35"/>
      <c r="X19" s="32">
        <f t="shared" si="4"/>
        <v>0</v>
      </c>
      <c r="Y19" s="35"/>
      <c r="Z19" s="35"/>
      <c r="AA19" s="33">
        <f t="shared" si="5"/>
        <v>0</v>
      </c>
      <c r="AB19" s="34">
        <f t="shared" si="6"/>
        <v>0</v>
      </c>
      <c r="AC19" s="35"/>
      <c r="AD19" s="35"/>
      <c r="AE19" s="32">
        <f t="shared" si="7"/>
        <v>0</v>
      </c>
      <c r="AF19" s="35"/>
      <c r="AG19" s="35"/>
      <c r="AH19" s="33">
        <f t="shared" si="8"/>
        <v>0</v>
      </c>
      <c r="AI19" s="35"/>
      <c r="AJ19" s="35"/>
      <c r="AK19" s="32">
        <f t="shared" si="9"/>
        <v>0</v>
      </c>
      <c r="AL19" s="35"/>
      <c r="AM19" s="35"/>
      <c r="AN19" s="33">
        <f t="shared" si="10"/>
        <v>0</v>
      </c>
      <c r="AO19" s="34">
        <f t="shared" si="11"/>
        <v>0</v>
      </c>
      <c r="AP19" s="35"/>
      <c r="AQ19" s="35"/>
      <c r="AR19" s="32">
        <f t="shared" si="12"/>
        <v>0</v>
      </c>
      <c r="AS19" s="35"/>
      <c r="AT19" s="35"/>
      <c r="AU19" s="33">
        <f t="shared" si="13"/>
        <v>0</v>
      </c>
      <c r="AV19" s="35"/>
      <c r="AW19" s="35"/>
      <c r="AX19" s="32">
        <f t="shared" si="14"/>
        <v>0</v>
      </c>
      <c r="AY19" s="35"/>
      <c r="AZ19" s="35"/>
      <c r="BA19" s="33">
        <f t="shared" si="15"/>
        <v>0</v>
      </c>
      <c r="BB19" s="34">
        <f t="shared" si="16"/>
        <v>0</v>
      </c>
      <c r="BC19" s="35"/>
      <c r="BD19" s="35"/>
      <c r="BE19" s="35"/>
      <c r="BF19" s="35"/>
      <c r="BG19" s="32">
        <f t="shared" si="17"/>
        <v>0</v>
      </c>
      <c r="BH19" s="35"/>
      <c r="BI19" s="35"/>
      <c r="BJ19" s="33">
        <f t="shared" si="18"/>
        <v>0</v>
      </c>
      <c r="BK19" s="35"/>
      <c r="BL19" s="35"/>
      <c r="BM19" s="32">
        <f t="shared" si="19"/>
        <v>0</v>
      </c>
      <c r="BN19" s="35"/>
      <c r="BO19" s="35"/>
      <c r="BP19" s="33">
        <f t="shared" si="20"/>
        <v>0</v>
      </c>
      <c r="BQ19" s="34">
        <f t="shared" si="21"/>
        <v>0</v>
      </c>
      <c r="BR19" s="35"/>
      <c r="BS19" s="35"/>
      <c r="BT19" s="32">
        <f t="shared" si="22"/>
        <v>0</v>
      </c>
      <c r="BU19" s="35"/>
      <c r="BV19" s="35"/>
      <c r="BW19" s="33">
        <f t="shared" si="23"/>
        <v>0</v>
      </c>
      <c r="BX19" s="35"/>
      <c r="BY19" s="35"/>
      <c r="BZ19" s="32">
        <f t="shared" si="24"/>
        <v>0</v>
      </c>
      <c r="CA19" s="35"/>
      <c r="CB19" s="35"/>
      <c r="CC19" s="33">
        <f t="shared" si="25"/>
        <v>0</v>
      </c>
      <c r="CD19" s="34">
        <f t="shared" si="26"/>
        <v>0</v>
      </c>
      <c r="CE19" s="35"/>
      <c r="CF19" s="35"/>
      <c r="CG19" s="32">
        <f t="shared" si="27"/>
        <v>0</v>
      </c>
      <c r="CH19" s="35"/>
      <c r="CI19" s="35"/>
      <c r="CJ19" s="33">
        <f t="shared" si="28"/>
        <v>0</v>
      </c>
      <c r="CK19" s="35"/>
      <c r="CL19" s="35"/>
      <c r="CM19" s="32">
        <f t="shared" si="29"/>
        <v>0</v>
      </c>
      <c r="CN19" s="35"/>
      <c r="CO19" s="35"/>
      <c r="CP19" s="33">
        <f t="shared" si="30"/>
        <v>0</v>
      </c>
      <c r="CQ19" s="34">
        <f t="shared" si="31"/>
        <v>0</v>
      </c>
      <c r="CR19" s="35"/>
      <c r="CS19" s="35"/>
      <c r="CT19" s="35"/>
      <c r="CU19" s="35"/>
      <c r="CV19" s="32">
        <f t="shared" si="32"/>
        <v>0</v>
      </c>
      <c r="CW19" s="35"/>
      <c r="CX19" s="35"/>
      <c r="CY19" s="33">
        <f t="shared" si="33"/>
        <v>0</v>
      </c>
      <c r="CZ19" s="35"/>
      <c r="DA19" s="35"/>
      <c r="DB19" s="32">
        <f t="shared" si="34"/>
        <v>0</v>
      </c>
      <c r="DC19" s="35"/>
      <c r="DD19" s="35"/>
      <c r="DE19" s="33">
        <f t="shared" si="35"/>
        <v>0</v>
      </c>
      <c r="DF19" s="34">
        <f t="shared" si="36"/>
        <v>0</v>
      </c>
      <c r="DG19" s="35"/>
      <c r="DH19" s="35"/>
      <c r="DI19" s="32">
        <f t="shared" si="37"/>
        <v>0</v>
      </c>
      <c r="DJ19" s="35"/>
      <c r="DK19" s="35"/>
      <c r="DL19" s="33">
        <f t="shared" si="38"/>
        <v>0</v>
      </c>
      <c r="DM19" s="35"/>
      <c r="DN19" s="35"/>
      <c r="DO19" s="32">
        <f t="shared" si="39"/>
        <v>0</v>
      </c>
      <c r="DP19" s="35"/>
      <c r="DQ19" s="35"/>
      <c r="DR19" s="33">
        <f t="shared" si="40"/>
        <v>0</v>
      </c>
      <c r="DS19" s="34">
        <f t="shared" si="41"/>
        <v>0</v>
      </c>
      <c r="DT19" s="35"/>
      <c r="DU19" s="35"/>
      <c r="DV19" s="32">
        <f t="shared" si="42"/>
        <v>0</v>
      </c>
      <c r="DW19" s="35"/>
      <c r="DX19" s="35"/>
      <c r="DY19" s="33">
        <f t="shared" si="43"/>
        <v>0</v>
      </c>
      <c r="DZ19" s="35"/>
      <c r="EA19" s="35"/>
      <c r="EB19" s="32">
        <f t="shared" si="44"/>
        <v>0</v>
      </c>
      <c r="EC19" s="35"/>
      <c r="ED19" s="35"/>
      <c r="EE19" s="33">
        <f t="shared" si="45"/>
        <v>0</v>
      </c>
      <c r="EF19" s="34">
        <f t="shared" si="46"/>
        <v>0</v>
      </c>
      <c r="EG19" s="35"/>
      <c r="EH19" s="35"/>
      <c r="EI19" s="32">
        <f t="shared" si="47"/>
        <v>0</v>
      </c>
      <c r="EJ19" s="35"/>
      <c r="EK19" s="35"/>
      <c r="EL19" s="32">
        <f t="shared" si="48"/>
        <v>0</v>
      </c>
      <c r="EM19" s="33">
        <f t="shared" si="49"/>
        <v>0</v>
      </c>
      <c r="EN19" s="35"/>
      <c r="EO19" s="35"/>
      <c r="EP19" s="33">
        <f t="shared" si="50"/>
        <v>0</v>
      </c>
      <c r="EQ19" s="35"/>
      <c r="ER19" s="35"/>
      <c r="ES19" s="15"/>
      <c r="ET19" s="35"/>
      <c r="EU19" s="35"/>
      <c r="EV19" s="15"/>
      <c r="EW19" s="34">
        <f>IF(ES19=0,(MAX(EN19,EO19)+EM19)/2,(MAX(ET19,EU19)+ES97)/2)</f>
        <v>0</v>
      </c>
      <c r="EX19" s="35"/>
      <c r="EY19" s="35"/>
      <c r="EZ19" s="32">
        <f t="shared" si="51"/>
        <v>0</v>
      </c>
      <c r="FA19" s="35"/>
      <c r="FB19" s="35"/>
      <c r="FC19" s="33">
        <f t="shared" si="52"/>
        <v>0</v>
      </c>
      <c r="FD19" s="35"/>
      <c r="FE19" s="35"/>
      <c r="FF19" s="32">
        <f t="shared" si="53"/>
        <v>0</v>
      </c>
      <c r="FG19" s="35"/>
      <c r="FH19" s="35"/>
      <c r="FI19" s="33">
        <f t="shared" si="54"/>
        <v>0</v>
      </c>
      <c r="FJ19" s="34">
        <f t="shared" si="55"/>
        <v>0</v>
      </c>
      <c r="FK19" s="35"/>
      <c r="FL19" s="35"/>
      <c r="FM19" s="32">
        <f t="shared" si="56"/>
        <v>0</v>
      </c>
      <c r="FN19" s="35"/>
      <c r="FO19" s="35"/>
      <c r="FP19" s="33">
        <f t="shared" si="57"/>
        <v>0</v>
      </c>
      <c r="FQ19" s="35"/>
      <c r="FR19" s="35"/>
      <c r="FS19" s="32">
        <f t="shared" si="58"/>
        <v>0</v>
      </c>
      <c r="FT19" s="35"/>
      <c r="FU19" s="35"/>
      <c r="FV19" s="33">
        <f t="shared" si="59"/>
        <v>0</v>
      </c>
      <c r="FW19" s="34">
        <f t="shared" si="60"/>
        <v>0</v>
      </c>
      <c r="FX19" s="35"/>
      <c r="FY19" s="35"/>
      <c r="FZ19" s="32">
        <f t="shared" si="61"/>
        <v>0</v>
      </c>
      <c r="GA19" s="35"/>
      <c r="GB19" s="35"/>
      <c r="GC19" s="33">
        <f t="shared" si="62"/>
        <v>0</v>
      </c>
      <c r="GD19" s="35"/>
      <c r="GE19" s="35"/>
      <c r="GF19" s="32">
        <f t="shared" si="63"/>
        <v>0</v>
      </c>
      <c r="GG19" s="35"/>
      <c r="GH19" s="35"/>
      <c r="GI19" s="33">
        <f t="shared" si="64"/>
        <v>0</v>
      </c>
      <c r="GJ19" s="34">
        <f t="shared" si="65"/>
        <v>0</v>
      </c>
      <c r="GK19" s="35"/>
      <c r="GL19" s="35"/>
      <c r="GM19" s="32">
        <f t="shared" si="66"/>
        <v>0</v>
      </c>
      <c r="GN19" s="35"/>
      <c r="GO19" s="35"/>
      <c r="GP19" s="33">
        <f t="shared" si="67"/>
        <v>0</v>
      </c>
      <c r="GQ19" s="35"/>
      <c r="GR19" s="35"/>
      <c r="GS19" s="32">
        <f t="shared" si="68"/>
        <v>0</v>
      </c>
      <c r="GT19" s="35"/>
      <c r="GU19" s="35"/>
      <c r="GV19" s="33">
        <f t="shared" si="69"/>
        <v>0</v>
      </c>
      <c r="GW19" s="34">
        <f t="shared" si="70"/>
        <v>0</v>
      </c>
      <c r="GX19" s="35"/>
      <c r="GY19" s="35"/>
      <c r="GZ19" s="32">
        <f t="shared" si="71"/>
        <v>0</v>
      </c>
      <c r="HA19" s="35"/>
      <c r="HB19" s="35"/>
      <c r="HC19" s="33">
        <f t="shared" si="72"/>
        <v>0</v>
      </c>
      <c r="HD19" s="35"/>
      <c r="HE19" s="35"/>
      <c r="HF19" s="32">
        <f t="shared" si="73"/>
        <v>0</v>
      </c>
      <c r="HG19" s="35"/>
      <c r="HH19" s="35"/>
      <c r="HI19" s="33">
        <f t="shared" si="74"/>
        <v>0</v>
      </c>
      <c r="HJ19" s="34">
        <f t="shared" si="75"/>
        <v>0</v>
      </c>
    </row>
  </sheetData>
  <sheetProtection/>
  <mergeCells count="74">
    <mergeCell ref="GQ10:GV10"/>
    <mergeCell ref="GW10:GW11"/>
    <mergeCell ref="GX10:HC10"/>
    <mergeCell ref="HD10:HI10"/>
    <mergeCell ref="HJ10:HJ11"/>
    <mergeCell ref="FW10:FW11"/>
    <mergeCell ref="FX10:GC10"/>
    <mergeCell ref="GD10:GI10"/>
    <mergeCell ref="GJ10:GJ11"/>
    <mergeCell ref="GK10:GP10"/>
    <mergeCell ref="FX9:GI9"/>
    <mergeCell ref="GK9:GV9"/>
    <mergeCell ref="GX9:HI9"/>
    <mergeCell ref="EG10:EI10"/>
    <mergeCell ref="EJ10:EL10"/>
    <mergeCell ref="EM10:EM11"/>
    <mergeCell ref="EN10:EN11"/>
    <mergeCell ref="EO10:EO11"/>
    <mergeCell ref="EP10:EP11"/>
    <mergeCell ref="EQ10:EV10"/>
    <mergeCell ref="EW10:EW11"/>
    <mergeCell ref="EX10:FC10"/>
    <mergeCell ref="FD10:FI10"/>
    <mergeCell ref="FJ10:FJ11"/>
    <mergeCell ref="FK10:FP10"/>
    <mergeCell ref="FQ10:FV10"/>
    <mergeCell ref="FK9:FV9"/>
    <mergeCell ref="DZ10:EE10"/>
    <mergeCell ref="EF10:EF11"/>
    <mergeCell ref="CZ10:DE10"/>
    <mergeCell ref="DF10:DF11"/>
    <mergeCell ref="DG10:DL10"/>
    <mergeCell ref="DM10:DR10"/>
    <mergeCell ref="DS10:DS11"/>
    <mergeCell ref="BQ10:BQ11"/>
    <mergeCell ref="CQ10:CQ11"/>
    <mergeCell ref="CR10:CY10"/>
    <mergeCell ref="EG9:EV9"/>
    <mergeCell ref="EX9:FI9"/>
    <mergeCell ref="DT9:EE9"/>
    <mergeCell ref="DG9:DR9"/>
    <mergeCell ref="CD10:CD11"/>
    <mergeCell ref="DT10:DY10"/>
    <mergeCell ref="BR10:BW10"/>
    <mergeCell ref="BR9:CC9"/>
    <mergeCell ref="CE9:CP9"/>
    <mergeCell ref="CR9:DE9"/>
    <mergeCell ref="BX10:CC10"/>
    <mergeCell ref="CE10:CJ10"/>
    <mergeCell ref="CK10:CP10"/>
    <mergeCell ref="M9:M11"/>
    <mergeCell ref="N9:AA9"/>
    <mergeCell ref="AC9:AN9"/>
    <mergeCell ref="N10:U10"/>
    <mergeCell ref="V10:AA10"/>
    <mergeCell ref="AB10:AB11"/>
    <mergeCell ref="AC10:AH10"/>
    <mergeCell ref="AI10:AN10"/>
    <mergeCell ref="F9:G11"/>
    <mergeCell ref="A9:A11"/>
    <mergeCell ref="B9:B11"/>
    <mergeCell ref="C9:D11"/>
    <mergeCell ref="BC10:BJ10"/>
    <mergeCell ref="H9:H11"/>
    <mergeCell ref="E9:E11"/>
    <mergeCell ref="AO10:AO11"/>
    <mergeCell ref="AP10:AU10"/>
    <mergeCell ref="AV10:BA10"/>
    <mergeCell ref="BB10:BB11"/>
    <mergeCell ref="AP9:BA9"/>
    <mergeCell ref="BC9:BP9"/>
    <mergeCell ref="BK10:BP10"/>
    <mergeCell ref="I9:K11"/>
    <mergeCell ref="L9:L11"/>
  </mergeCells>
  <printOptions/>
  <pageMargins left="0.7" right="0.7" top="0.75" bottom="0.75" header="0.3" footer="0.3"/>
  <pageSetup horizontalDpi="600" verticalDpi="600" orientation="portrait" r:id="rId3"/>
  <ignoredErrors>
    <ignoredError sqref="I12:K19 D12:D19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hong</dc:creator>
  <cp:keywords/>
  <dc:description/>
  <cp:lastModifiedBy>WindowsXP Professional SP3</cp:lastModifiedBy>
  <cp:lastPrinted>2014-04-03T09:19:21Z</cp:lastPrinted>
  <dcterms:created xsi:type="dcterms:W3CDTF">2014-02-11T00:57:19Z</dcterms:created>
  <dcterms:modified xsi:type="dcterms:W3CDTF">2014-04-08T01:04:29Z</dcterms:modified>
  <cp:category/>
  <cp:version/>
  <cp:contentType/>
  <cp:contentStatus/>
</cp:coreProperties>
</file>